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20" yWindow="-120" windowWidth="19440" windowHeight="15600"/>
  </bookViews>
  <sheets>
    <sheet name="Пр11 МП 20" sheetId="6" r:id="rId1"/>
  </sheets>
  <definedNames>
    <definedName name="_xlnm._FilterDatabase" localSheetId="0" hidden="1">'Пр11 МП 20'!$A$12:$K$243</definedName>
    <definedName name="Excel_BuiltIn__FilterDatabase_1">#REF!</definedName>
  </definedNames>
  <calcPr calcId="125725"/>
</workbook>
</file>

<file path=xl/calcChain.xml><?xml version="1.0" encoding="utf-8"?>
<calcChain xmlns="http://schemas.openxmlformats.org/spreadsheetml/2006/main">
  <c r="K44" i="6"/>
  <c r="K202" l="1"/>
  <c r="K172"/>
  <c r="K160"/>
  <c r="K138"/>
  <c r="K132"/>
  <c r="K128"/>
  <c r="K94"/>
  <c r="K78"/>
  <c r="K61"/>
  <c r="K33"/>
  <c r="K16"/>
  <c r="K105" l="1"/>
  <c r="K104" s="1"/>
  <c r="K70"/>
  <c r="K212"/>
  <c r="K211"/>
  <c r="K210" s="1"/>
  <c r="K198"/>
  <c r="K193"/>
  <c r="K183"/>
  <c r="K158"/>
  <c r="K156"/>
  <c r="K154"/>
  <c r="K151"/>
  <c r="K142"/>
  <c r="K115"/>
  <c r="K114" s="1"/>
  <c r="K99"/>
  <c r="K88"/>
  <c r="K83"/>
  <c r="K102" l="1"/>
  <c r="K101" s="1"/>
  <c r="K49"/>
  <c r="K48" s="1"/>
  <c r="K27" l="1"/>
  <c r="K26" s="1"/>
  <c r="K165"/>
  <c r="K109"/>
  <c r="K208"/>
  <c r="K207" s="1"/>
  <c r="K205"/>
  <c r="K204" s="1"/>
  <c r="K197"/>
  <c r="K192"/>
  <c r="K182"/>
  <c r="K176" l="1"/>
  <c r="K163"/>
  <c r="K162" s="1"/>
  <c r="E163"/>
  <c r="E162" s="1"/>
  <c r="K146"/>
  <c r="E146"/>
  <c r="E142" s="1"/>
  <c r="K124"/>
  <c r="K86"/>
  <c r="K85" s="1"/>
  <c r="K81"/>
  <c r="K68"/>
  <c r="K60" s="1"/>
  <c r="K55"/>
  <c r="K51"/>
  <c r="K32"/>
  <c r="K30"/>
  <c r="K29" s="1"/>
  <c r="E30"/>
  <c r="E29" s="1"/>
  <c r="K24"/>
  <c r="K23" s="1"/>
  <c r="E24"/>
  <c r="K131" l="1"/>
  <c r="K180"/>
  <c r="K179" s="1"/>
  <c r="K171"/>
  <c r="K170" s="1"/>
  <c r="K149"/>
  <c r="K148" s="1"/>
  <c r="K122"/>
  <c r="K119"/>
  <c r="K112"/>
  <c r="K108" s="1"/>
  <c r="K76"/>
  <c r="K57"/>
  <c r="K54" s="1"/>
  <c r="K43"/>
  <c r="K42" s="1"/>
  <c r="K15"/>
  <c r="K75" l="1"/>
  <c r="K59" s="1"/>
  <c r="K118"/>
  <c r="K117" s="1"/>
  <c r="K214" l="1"/>
</calcChain>
</file>

<file path=xl/sharedStrings.xml><?xml version="1.0" encoding="utf-8"?>
<sst xmlns="http://schemas.openxmlformats.org/spreadsheetml/2006/main" count="677" uniqueCount="475">
  <si>
    <t>Целевая статья</t>
  </si>
  <si>
    <t>Руководство и управление в сфере установленных функций органов местного самоуправления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</si>
  <si>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</si>
  <si>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Субвенции на организацию и обеспечение оздоровления и отдыха детей (за исключением организации отдыха детей в каникулярное время)</t>
  </si>
  <si>
    <t>Организация, проведение и участие в спортивных мероприятиях</t>
  </si>
  <si>
    <t>Информационное освещение деятельности органов местного самоуправления в средствах массовой информации</t>
  </si>
  <si>
    <t>Всего расходов:</t>
  </si>
  <si>
    <t>Мероприятия в области автомобильного транспорта общего пользования</t>
  </si>
  <si>
    <t>2400000000</t>
  </si>
  <si>
    <t>Расходы на обеспечение деятельности (оказание услуг, выполнение работ) муниципальных учреждений</t>
  </si>
  <si>
    <t>1900000000</t>
  </si>
  <si>
    <t>1900140100</t>
  </si>
  <si>
    <t>2100000000</t>
  </si>
  <si>
    <t>2110000000</t>
  </si>
  <si>
    <t>2600000000</t>
  </si>
  <si>
    <t>Подпрограмма "Развитие системы дошкольного образования"</t>
  </si>
  <si>
    <t>2610000000</t>
  </si>
  <si>
    <t>2610193070</t>
  </si>
  <si>
    <t>Расходы на обеспечение деятельности(оказание услуг, выполнение работ) дошкольных образовательных учреждений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</si>
  <si>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</si>
  <si>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</si>
  <si>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</si>
  <si>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</si>
  <si>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</si>
  <si>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</si>
  <si>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</si>
  <si>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</si>
  <si>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</si>
  <si>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</si>
  <si>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</si>
  <si>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</si>
  <si>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</si>
  <si>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</si>
  <si>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</si>
  <si>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2690070010</t>
  </si>
  <si>
    <t>2690010030</t>
  </si>
  <si>
    <t>Подпрограмма "Развитие культуры в Пограничном муниципальном районе"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</si>
  <si>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</si>
  <si>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</si>
  <si>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</si>
  <si>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</si>
  <si>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</si>
  <si>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</si>
  <si>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2690093090</t>
  </si>
  <si>
    <t>0900000000</t>
  </si>
  <si>
    <t>0900120080</t>
  </si>
  <si>
    <t>2560110030</t>
  </si>
  <si>
    <t>2560170010</t>
  </si>
  <si>
    <t>2700000000</t>
  </si>
  <si>
    <t>2720000000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</si>
  <si>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</si>
  <si>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</si>
  <si>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</si>
  <si>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</si>
  <si>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</si>
  <si>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Мероприятия муниципальной программы "Развитие образования Пограничного муниципального района"</t>
  </si>
  <si>
    <t>2690000000</t>
  </si>
  <si>
    <t>Обеспечение населения в поселениях услугами водоснабжения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</si>
  <si>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</si>
  <si>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</si>
  <si>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</si>
  <si>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</si>
  <si>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>2490000000</t>
  </si>
  <si>
    <t>2490020110</t>
  </si>
  <si>
    <t>2800000000</t>
  </si>
  <si>
    <t>2890000000</t>
  </si>
  <si>
    <t>2890020160</t>
  </si>
  <si>
    <t>2560270250</t>
  </si>
  <si>
    <t>001</t>
  </si>
  <si>
    <t>002</t>
  </si>
  <si>
    <t>003</t>
  </si>
  <si>
    <t>Распределение</t>
  </si>
  <si>
    <t>№</t>
  </si>
  <si>
    <t>Наименование показателей</t>
  </si>
  <si>
    <t>Вед.</t>
  </si>
  <si>
    <t>#Н/Д</t>
  </si>
  <si>
    <t>2.1.1</t>
  </si>
  <si>
    <t>Основное мероприятие "Организация физкультурно-оздоровительной работы"</t>
  </si>
  <si>
    <t>0900100000</t>
  </si>
  <si>
    <t>6.1.1</t>
  </si>
  <si>
    <t>Основное мероприятие "Обеспечение улучшения качества дорог общего пользования  местного значения"</t>
  </si>
  <si>
    <t>1900100000</t>
  </si>
  <si>
    <t>Содержание и ремонт дорог общего пользования местного значения</t>
  </si>
  <si>
    <t>7.1</t>
  </si>
  <si>
    <t>Основное мероприятие "Повышение качества и доступности предоставляемых населению услуг ЖКХ"</t>
  </si>
  <si>
    <t>2110100000</t>
  </si>
  <si>
    <t>Основное мероприятие "Энергосбережение и повышение энергетической эффективности"</t>
  </si>
  <si>
    <t>8.3</t>
  </si>
  <si>
    <t>9.1</t>
  </si>
  <si>
    <t>25100000000</t>
  </si>
  <si>
    <t>9.1.1</t>
  </si>
  <si>
    <t>Основное мероприятие «Организация деятельности учреждений культуры»</t>
  </si>
  <si>
    <t>2510100000</t>
  </si>
  <si>
    <t>9.2</t>
  </si>
  <si>
    <t>25200000000</t>
  </si>
  <si>
    <t>9.2.1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</si>
  <si>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</si>
  <si>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</si>
  <si>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9.3</t>
  </si>
  <si>
    <t>9.3.1</t>
  </si>
  <si>
    <t>Основное мероприятие «Обеспечение деятельности  библиотек»</t>
  </si>
  <si>
    <t>2530100000</t>
  </si>
  <si>
    <t>Основное мероприятие "Осуществление руководства и управления в сфере культуры"</t>
  </si>
  <si>
    <t>10.1</t>
  </si>
  <si>
    <t>10.1.1</t>
  </si>
  <si>
    <t>Основное мероприятие «Реализация образовательных программ дошкольного образования»</t>
  </si>
  <si>
    <t>2610100000</t>
  </si>
  <si>
    <t>10.1.2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</si>
  <si>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</si>
  <si>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</si>
  <si>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26200000000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</si>
  <si>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</si>
  <si>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</si>
  <si>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Субвенции бюджетам муниципальных районов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</si>
  <si>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Основное мероприятие «Присмотр и уход за детьми в муниципальных образовательных учреждегниях»</t>
  </si>
  <si>
    <t>2620200000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</si>
  <si>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</si>
  <si>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</si>
  <si>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Основное мероприятие «Организация и обеспечение отдыха и оздоровления детей и подростков»</t>
  </si>
  <si>
    <t>2630200000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</si>
  <si>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</si>
  <si>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</si>
  <si>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>Перечисление взносов на капитальный ремонт многоквартирных домов</t>
  </si>
  <si>
    <t>Основное мероприятие "Антикризисные мероприятия"</t>
  </si>
  <si>
    <t>Осуществление антикризисных мероприятий по стабилизации деятельности автономного учреждения</t>
  </si>
  <si>
    <t>2560200000</t>
  </si>
  <si>
    <t>12.1.1</t>
  </si>
  <si>
    <t>Сумма                на 2020 год</t>
  </si>
  <si>
    <t>2110170010</t>
  </si>
  <si>
    <t>Субвенции на обеспечение бесплатным питанием детей, обучающихся в муниципальных общеобразовательных учреждениях</t>
  </si>
  <si>
    <t>(рублей)</t>
  </si>
  <si>
    <t xml:space="preserve"> бюджетных ассигнований  по муниципальным программам Пограничного муниципального округа на 2020 год</t>
  </si>
  <si>
    <t>Муниципальная программа "Развитие физической культуры и спорта в Пограничном муниципальном округе "</t>
  </si>
  <si>
    <t>Развитие материально-технической базы массовой физической культуры и спорта</t>
  </si>
  <si>
    <t>0900120140</t>
  </si>
  <si>
    <t>Субсидии на оснащение объектов спортивной инфраструктуры спортивно-технологическим оборудованием из средств краевого бюджета (НП)</t>
  </si>
  <si>
    <t>090P552280</t>
  </si>
  <si>
    <t>Субсидии на развитие спортивной инфраструктуры, находящейся в муниципальной собственности из средств краевого бюджета (НП)</t>
  </si>
  <si>
    <t>090P592190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</si>
  <si>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</si>
  <si>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3.1.1</t>
  </si>
  <si>
    <t>Основное мероприятие " Профилактические мероприятия, направленные на профилактику правонарушений среди несовершеннолетних"</t>
  </si>
  <si>
    <t>1100100000</t>
  </si>
  <si>
    <t>Мероприятия по профилактике  экстремизма, терроризма и правонарушений</t>
  </si>
  <si>
    <t>1100120100</t>
  </si>
  <si>
    <t>1600000000</t>
  </si>
  <si>
    <t>5.1.1</t>
  </si>
  <si>
    <t>Основное мероприятие "Обеспечение защиты населения и территорий района от последствий чрезвычайных ситуаций природного и техногенного характера</t>
  </si>
  <si>
    <t>16001000000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</si>
  <si>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</si>
  <si>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</si>
  <si>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</si>
  <si>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"Модернизация дорожной сети в Пограничном муниципальном округе"</t>
  </si>
  <si>
    <t>Субсидии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 за счет средств дорожного фонда Приморского края</t>
  </si>
  <si>
    <t>1900192250</t>
  </si>
  <si>
    <t>Субсидии на капитальный ремонт и ремонт автомобильных дорог общего пользования населенных пунктов за счет дорожного фонда Приморского края</t>
  </si>
  <si>
    <t>1900192390</t>
  </si>
  <si>
    <t>Муниципальная программа "Обеспечение доступным жильем и качественными услугами ЖКХ население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</si>
  <si>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</t>
  </si>
  <si>
    <t>Расходы, направленные на обеспечение населения сельских территорий услугами ЖКХ</t>
  </si>
  <si>
    <t>Мероприятия муниципальной программы "Обеспечение доступным жильем и качественными услугами ЖКХ население Пограничного муниципального округа"</t>
  </si>
  <si>
    <t>Субсидии на обеспечение граждан твердым топливом (дровами)</t>
  </si>
  <si>
    <t>2190092620</t>
  </si>
  <si>
    <t>Обеспечение граждан твердым топливом (дровами) из средств местного бюджета</t>
  </si>
  <si>
    <t>21900S2620</t>
  </si>
  <si>
    <t>Муниципальная программа "Информационное общество Пограничного муниципального округа"</t>
  </si>
  <si>
    <t>Мероприятия муниципальной программы "Информационное общество Пограничного муниципального округа"</t>
  </si>
  <si>
    <t>2420000000</t>
  </si>
  <si>
    <t xml:space="preserve">Мероприятия, направленные на развитие информатизации и защиты информации </t>
  </si>
  <si>
    <t>2420140030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</si>
  <si>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</si>
  <si>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</si>
  <si>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</si>
  <si>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</si>
  <si>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</si>
  <si>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>Расходы на обеспечение деятельности (оказание услуг, выполнение работ) учреждений культуры ССП</t>
  </si>
  <si>
    <t>2510170083</t>
  </si>
  <si>
    <t>Основное мероприятие «Обеспечение доступа граждан ПМР к культурным ценностям и участие в культурной жизни, реализация творческого потенциала населения»</t>
  </si>
  <si>
    <t>2510200000</t>
  </si>
  <si>
    <t>Организация проведения культурных мероприятий</t>
  </si>
  <si>
    <t>2510220060</t>
  </si>
  <si>
    <t>2510400000</t>
  </si>
  <si>
    <t>Основное мероприятие "Укрепление материально-технической базы муниципальных учреждений</t>
  </si>
  <si>
    <t>Мероприятия на строительство, реконструкцию, ремонт объектов культуры (в том числе проектно-изыскательские работы) из средств краевого бюджета</t>
  </si>
  <si>
    <t>2510492050</t>
  </si>
  <si>
    <t>Мероприятия на строительство, реконструкцию, ремонт объектов культуры (в том числе проектно-изыскательские работы) из средств местного бюджета</t>
  </si>
  <si>
    <t>25104S2050</t>
  </si>
  <si>
    <t>Мероприятия по проведению ремонтных работ (в т.ч. проектно-изыскательские  работы) муниципальных учреждений</t>
  </si>
  <si>
    <t>2510470150</t>
  </si>
  <si>
    <t>Основное мероприятие «Создание условий для развития и самореализации одаренных детей»</t>
  </si>
  <si>
    <t>2520200000</t>
  </si>
  <si>
    <t>Основное мероприятие «Укрепление материально-технической базы муниципальных учреждений»</t>
  </si>
  <si>
    <t>2520300000</t>
  </si>
  <si>
    <t>2520370150</t>
  </si>
  <si>
    <t>Основное мероприятие «Создание единого информационного поля"</t>
  </si>
  <si>
    <t>2530200000</t>
  </si>
  <si>
    <t>Мероприятия по созданию единого библиотечного информационного поля</t>
  </si>
  <si>
    <t>2530220210</t>
  </si>
  <si>
    <t>Субсидии на комплектование книжных фондов и обеспечение информационно-техническим оборудованием библиотек</t>
  </si>
  <si>
    <t>2530292540</t>
  </si>
  <si>
    <t>Комплектование книжных фондов и обеспечение информационно-техническим оборудованием библиотек из средств  местного бюджета</t>
  </si>
  <si>
    <t>25302S2540</t>
  </si>
  <si>
    <t>2530300000</t>
  </si>
  <si>
    <t>2530370150</t>
  </si>
  <si>
    <t>2510170190</t>
  </si>
  <si>
    <t>Сохранение объектов культурного наследия</t>
  </si>
  <si>
    <t>2560100000</t>
  </si>
  <si>
    <t>Муниципальная программа "Развитие образования Пограничного муниципального округа"</t>
  </si>
  <si>
    <t>2610300000</t>
  </si>
  <si>
    <t>Основное мероприятие «Укрепление материально-технической базы дошкольных образовательных учреждений»</t>
  </si>
  <si>
    <t>Мероприятия, направленные на модернизацию дошкольного образования</t>
  </si>
  <si>
    <t>2610370120</t>
  </si>
  <si>
    <t>Субсидии на капитальный ремонт зданий и благоустройство территорий  муниципальных образовательных организаций, оказывающих услуги дошкольного образования из средств краевого бюджета</t>
  </si>
  <si>
    <t>2610392020</t>
  </si>
  <si>
    <t>Субсидии на капитальный ремонт зданий и благоустройство территорий  муниципальных образовательных организаций, оказывающих услуги дошкольного образования из средств местного бюджета</t>
  </si>
  <si>
    <t>26103S2020</t>
  </si>
  <si>
    <t>2610400000</t>
  </si>
  <si>
    <t>Основное мероприятие «Обеспечение безопасности в муниципальных учреждениях»</t>
  </si>
  <si>
    <t>Мероприятия по обеспечению безопасности муниципальных учреждений</t>
  </si>
  <si>
    <t>2610420100</t>
  </si>
  <si>
    <t>2620293150</t>
  </si>
  <si>
    <t>Основное мероприятие "Укрепление материально-технической базы образовательных учреждений"</t>
  </si>
  <si>
    <t>2620300000</t>
  </si>
  <si>
    <t>Субсидии на капитальный ремонт зданий муниципальных общеобразовательных учреждений из средств краевого бюджета</t>
  </si>
  <si>
    <t>2620392340</t>
  </si>
  <si>
    <t>26203S2340</t>
  </si>
  <si>
    <t>Субсидии на капитальный ремонт зданий муниципальных общеобразовательных учреждений из средств местного  бюджета</t>
  </si>
  <si>
    <t>Основное мероприятие "Обеспечение безопасности в муниципальных учреждениях"</t>
  </si>
  <si>
    <t>2620400000</t>
  </si>
  <si>
    <t>2620420100</t>
  </si>
  <si>
    <t>2640000000</t>
  </si>
  <si>
    <t>2640100000</t>
  </si>
  <si>
    <t>Проведение мероприятий, направленных на выявление и развитие одаренных детей</t>
  </si>
  <si>
    <t>2640170140</t>
  </si>
  <si>
    <t>Научно-методические организационно-педагогические мероприятия</t>
  </si>
  <si>
    <t>2690070220</t>
  </si>
  <si>
    <t>262E593140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</si>
  <si>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</si>
  <si>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</si>
  <si>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</si>
  <si>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2720120010</t>
  </si>
  <si>
    <t>Оценка недвижимости, признание прав и регулирование отношений по муниципальной собственности</t>
  </si>
  <si>
    <t>Мероприятия по землеустройству и землепользованию</t>
  </si>
  <si>
    <t>2790020150</t>
  </si>
  <si>
    <t>Муниципальная программа " Благоустройство территории Пограничного муниципального округа "</t>
  </si>
  <si>
    <t>2900000000</t>
  </si>
  <si>
    <t xml:space="preserve">Расходы на организацию и содержание мест захоронения </t>
  </si>
  <si>
    <t>2900120200</t>
  </si>
  <si>
    <t>Уборка несанкционированных мест захламления отходами</t>
  </si>
  <si>
    <t>2900120230</t>
  </si>
  <si>
    <t>Уличное освещение</t>
  </si>
  <si>
    <t>2900120250</t>
  </si>
  <si>
    <t>Организация общественных работ</t>
  </si>
  <si>
    <t>2900120270</t>
  </si>
  <si>
    <t>2900100000</t>
  </si>
  <si>
    <t>Основное мероприятие "Благоустройство территорий"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</si>
  <si>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</si>
  <si>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</si>
  <si>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</si>
  <si>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</si>
  <si>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Субсидии на мероприятия по энергосбережению и повышению энергетической эффективности систем коммунальной инфраструктуры из средств краевого бюджета</t>
  </si>
  <si>
    <t>3000192270</t>
  </si>
  <si>
    <t>3000100000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</si>
  <si>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</si>
  <si>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3100000000</t>
  </si>
  <si>
    <t>Улучшение состояния дворовых и общественных территорий</t>
  </si>
  <si>
    <t>3100120260</t>
  </si>
  <si>
    <t>3100100000</t>
  </si>
  <si>
    <t>Основное мероприятие "Повышение комфортности проживания граждан"</t>
  </si>
  <si>
    <t>Муниципальная программа "Создание условий для развития туризма в Пограничном муниципальном округе"</t>
  </si>
  <si>
    <t xml:space="preserve">Организация, проведение мероприятий, направленные на развитие туризма  </t>
  </si>
  <si>
    <t>3200000000</t>
  </si>
  <si>
    <t>3200140110</t>
  </si>
  <si>
    <t>3200100000</t>
  </si>
  <si>
    <t>Основное мероприятие "Создание системы информирования туристов"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</si>
  <si>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</si>
  <si>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>Мероприятия, проводимые администрацией Пограничного муниципального  района</t>
  </si>
  <si>
    <t>3300000000</t>
  </si>
  <si>
    <t>3300100000</t>
  </si>
  <si>
    <t>3300140010</t>
  </si>
  <si>
    <t>Основное мероприятие "Укрепление международных, внешнеэкономических связей и приграничного сотрудничества"</t>
  </si>
  <si>
    <t>Приложение 14</t>
  </si>
  <si>
    <t>Организация и повышение квалификации и переподготовки муниципальных служащих администрации Пограничного муниципального района</t>
  </si>
  <si>
    <t>1400000000</t>
  </si>
  <si>
    <t>1400100000</t>
  </si>
  <si>
    <t>1400140040</t>
  </si>
  <si>
    <t>Подпрограмма "Обеспечение жилыми помещениями детей-сирот, детей, оставшихся без попечения родителей, лиц из числа детей-сирот и детей, оставшихся без попечения родителей"</t>
  </si>
  <si>
    <t>2130000000</t>
  </si>
  <si>
    <t>Основные мероприятия "Создание условий для реализации детьми-сиротами права на обеспечение жилыми помещениями на территории Пограничного муниципального округа"</t>
  </si>
  <si>
    <t>2130100000</t>
  </si>
  <si>
    <t>Обеспечение детей-сирот, детей, оставшихся без попечения родителей, лиц из числа детей-сирот и детей, оставшихся без попечения родителей жилыми помещениями за счет средств краевого бюджета</t>
  </si>
  <si>
    <t>21301М0820</t>
  </si>
  <si>
    <t>Подпрограмма "Молодежная политика"</t>
  </si>
  <si>
    <t>Основные мероприятия "Мероприятия, содействующие гражданско-патриотическому воспитанию и повышению общественно-значимой активности молодежи"</t>
  </si>
  <si>
    <t>Проведение мероприятий для детей и молодежи</t>
  </si>
  <si>
    <t>2540000000</t>
  </si>
  <si>
    <t>2540100000</t>
  </si>
  <si>
    <t>2540120070</t>
  </si>
  <si>
    <t>1.1.1</t>
  </si>
  <si>
    <t>4.1.1</t>
  </si>
  <si>
    <t>6.1</t>
  </si>
  <si>
    <t>6.2</t>
  </si>
  <si>
    <t>6.2.1</t>
  </si>
  <si>
    <t>6.3</t>
  </si>
  <si>
    <t>7.2</t>
  </si>
  <si>
    <t>8.1</t>
  </si>
  <si>
    <t>8.1.1</t>
  </si>
  <si>
    <t>8.1.2</t>
  </si>
  <si>
    <t>8.1.3</t>
  </si>
  <si>
    <t>8.2</t>
  </si>
  <si>
    <t>8.2.1</t>
  </si>
  <si>
    <t>8.2.2</t>
  </si>
  <si>
    <t>8.2.3</t>
  </si>
  <si>
    <t>8.3.1</t>
  </si>
  <si>
    <t>8.3.2</t>
  </si>
  <si>
    <t>8.3.3</t>
  </si>
  <si>
    <t>8.4</t>
  </si>
  <si>
    <t>8.4.1</t>
  </si>
  <si>
    <t>8.5</t>
  </si>
  <si>
    <t>8.5.1</t>
  </si>
  <si>
    <t>9</t>
  </si>
  <si>
    <t>9.1.2</t>
  </si>
  <si>
    <t>9.1.3</t>
  </si>
  <si>
    <t>9.1.4</t>
  </si>
  <si>
    <t>9.2.2</t>
  </si>
  <si>
    <t>9.2.3</t>
  </si>
  <si>
    <t>9.2.4</t>
  </si>
  <si>
    <t>9.3.2</t>
  </si>
  <si>
    <t>9.4</t>
  </si>
  <si>
    <t>9.4.1</t>
  </si>
  <si>
    <t>10</t>
  </si>
  <si>
    <t>11</t>
  </si>
  <si>
    <t>11.1.1</t>
  </si>
  <si>
    <t>12</t>
  </si>
  <si>
    <t>13</t>
  </si>
  <si>
    <t>13.1.1</t>
  </si>
  <si>
    <t>14</t>
  </si>
  <si>
    <t>14.1.1</t>
  </si>
  <si>
    <t>15</t>
  </si>
  <si>
    <t>15.1.1</t>
  </si>
  <si>
    <t>16</t>
  </si>
  <si>
    <t>16.1.1</t>
  </si>
  <si>
    <t>1100000000</t>
  </si>
  <si>
    <t>от 27.11.2019 № 43-МПА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</si>
  <si>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</si>
  <si>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Муниципальная программа "Создание условий для организации транспортного обслуживания населения между поселениями в границах муниципального округа"</t>
  </si>
  <si>
    <t>Пограничного муниципального округа</t>
  </si>
  <si>
    <t>Развитие спортивной инфраструктуры, находящейся в муниципальной собственности из средств местного бюджета (НП)</t>
  </si>
  <si>
    <t>090P5S2190</t>
  </si>
  <si>
    <t>Муниципальная программа "Развитие муниципальной службы в Пограничном муниципальном округе"</t>
  </si>
  <si>
    <t>19001S2250</t>
  </si>
  <si>
    <t>Расходы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 за счет средств местного бюджета</t>
  </si>
  <si>
    <t>Субсидии на капитальный ремонт и ремонт автомобильных дорог общего пользования населенных пунктов за счет местного бюджета</t>
  </si>
  <si>
    <t>19001S2390</t>
  </si>
  <si>
    <t>Подпрограмма "Развитие информационных систем"</t>
  </si>
  <si>
    <t>Проведение работ по восстановлению воинских захоронений, находящихся в муниципальной собственности за счет средств краевого бюджета</t>
  </si>
  <si>
    <t>Проведение мероприятий по выявлению и развитию одаренных детей</t>
  </si>
  <si>
    <t>2520270140</t>
  </si>
  <si>
    <t>8.2.4</t>
  </si>
  <si>
    <t>Основное мероприятие "Обеспечение безопасности а учреждениях культуры"</t>
  </si>
  <si>
    <t>2520400000</t>
  </si>
  <si>
    <t>2520420100</t>
  </si>
  <si>
    <t>Пополнение книжного фонда</t>
  </si>
  <si>
    <t>2530220060</t>
  </si>
  <si>
    <t>2530220090</t>
  </si>
  <si>
    <t>2530392050</t>
  </si>
  <si>
    <t>25303S2050</t>
  </si>
  <si>
    <t>8.3.4</t>
  </si>
  <si>
    <t>Основное мероприятие "Обеспечение безопасности обслуживания населения и сохранности библиотечных фондов"</t>
  </si>
  <si>
    <t>2530400000</t>
  </si>
  <si>
    <t>2530420100</t>
  </si>
  <si>
    <t>8.6</t>
  </si>
  <si>
    <t>8.6.1</t>
  </si>
  <si>
    <t>8.6.2</t>
  </si>
  <si>
    <t>Подпрограмма "Доступная среда"</t>
  </si>
  <si>
    <t>2550000000</t>
  </si>
  <si>
    <t>2550100000</t>
  </si>
  <si>
    <t>2550170180</t>
  </si>
  <si>
    <t>Основное мероприятие "Мероприятия по адаптации приорететных объектов социальной инфраструктуры для обеспечения доступности и получения услуг инвалидами и другими маломобильными группами населения"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</si>
  <si>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</si>
  <si>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2570000000</t>
  </si>
  <si>
    <t>2570120060</t>
  </si>
  <si>
    <t>2570100000</t>
  </si>
  <si>
    <t>8.7</t>
  </si>
  <si>
    <t>8.7.1</t>
  </si>
  <si>
    <t>Подпрограмма "Реализация государственной национальной политики РФ в Пограничном муниципальном округе"</t>
  </si>
  <si>
    <t>Основное мероприятие "Укрепление межнациональной и межконфессиональной солидарности среди жителей Пограничного муниципального округа</t>
  </si>
  <si>
    <t>2620370170</t>
  </si>
  <si>
    <t>Мероприятия, направленные на модернизацию общего образования</t>
  </si>
  <si>
    <t>2630270110</t>
  </si>
  <si>
    <t>Организация отдыха и занятости детей и подростков Пограничного муниципального района</t>
  </si>
  <si>
    <t>2630300000</t>
  </si>
  <si>
    <t>2630370150</t>
  </si>
  <si>
    <t>9.3.3</t>
  </si>
  <si>
    <t>Основное мероприятие "Укрепление материально-технической базы учреждений дополнительного образования"</t>
  </si>
  <si>
    <t>Мероприятия по проведению ремонтных работ (в т.ч. проектно-изыскательские работы) муниципальных учреждений</t>
  </si>
  <si>
    <t>Подпрограмма "Одаренные дети Пограничного муниципального округа"</t>
  </si>
  <si>
    <t>2630400000</t>
  </si>
  <si>
    <t>2630420070</t>
  </si>
  <si>
    <t>9.3.4</t>
  </si>
  <si>
    <t>Основное мероприятие "Военно-патриотическое воспитание детей и молодежи"</t>
  </si>
  <si>
    <t>Мероприятия, направленные на военно-патриотическое воспитание детей и молодежи</t>
  </si>
  <si>
    <t>9.3.5</t>
  </si>
  <si>
    <t>9.3.6</t>
  </si>
  <si>
    <t>2630500000</t>
  </si>
  <si>
    <t>263Е200000</t>
  </si>
  <si>
    <t>2630520100</t>
  </si>
  <si>
    <t>263Е254910</t>
  </si>
  <si>
    <t>Мероприятия по обеспечению безопасности в муниципальных учреждениях</t>
  </si>
  <si>
    <t>Федеральный проект "Успех каждого ребенка"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</si>
  <si>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 (НП) </t>
  </si>
  <si>
    <t>9.5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</si>
  <si>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</si>
  <si>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Обеспечение деятельности подведомственных учреждений  сферы образования</t>
  </si>
  <si>
    <t>2720120020</t>
  </si>
  <si>
    <t>Содержание и обслуживание казны Пограничного муниципального округа</t>
  </si>
  <si>
    <t>Мероприятия муниципальной программы "Управление муниципальной собственностью Пограничного муниципального округа"</t>
  </si>
  <si>
    <t>Мероприятия муниципальной программы "Создание условий для организации транспортного обслуживания населения между поселениями в границах муниципального округа"</t>
  </si>
  <si>
    <t>2900120231</t>
  </si>
  <si>
    <t xml:space="preserve">Сбор и вывоз твердых бытовых отходов с общественных мест </t>
  </si>
  <si>
    <t>2900120290</t>
  </si>
  <si>
    <t>2900120300</t>
  </si>
  <si>
    <t>2900120310</t>
  </si>
  <si>
    <t>Содержание зеленых насаждений</t>
  </si>
  <si>
    <t>Содержание территорий общего пользования</t>
  </si>
  <si>
    <t>Организация общественных мероприятий по благоустройству</t>
  </si>
  <si>
    <t>30001S2270</t>
  </si>
  <si>
    <t xml:space="preserve">Мероприятия по энергосбережению и повышению энергетической эффективности систем коммунальной инфраструктуры из средств местного бюджета </t>
  </si>
  <si>
    <t>3100192610</t>
  </si>
  <si>
    <t>31001S2610</t>
  </si>
  <si>
    <t>310F255550</t>
  </si>
  <si>
    <t xml:space="preserve">Мероприятия по благоустройству дворовых территорий за счет средств краевого бюджета </t>
  </si>
  <si>
    <t xml:space="preserve">Мероприятия по благоустройству дворовых территорий за счет средств местного бюджета </t>
  </si>
  <si>
    <t xml:space="preserve">Благоустройство дворовых территорий многоквартирных домов, общественных
территорий расположенных на территории Пограничного муниципального округа (НП)
</t>
  </si>
  <si>
    <t>Федеральный проект «Формирование комфортной городской среды»</t>
  </si>
  <si>
    <t>14.1.2</t>
  </si>
  <si>
    <t>310F200000</t>
  </si>
  <si>
    <t>17</t>
  </si>
  <si>
    <t>17.1.1</t>
  </si>
  <si>
    <t>Муниципальная программа "Градостроительная деятельность на территории Пограничного муниципального округа"</t>
  </si>
  <si>
    <t>Подпрограмма"Разработка градостроительной документации Пограничного муниципального округа"</t>
  </si>
  <si>
    <t>Мероприятия по разработке градостроительной документации</t>
  </si>
  <si>
    <t>3400000000</t>
  </si>
  <si>
    <t>17.1</t>
  </si>
  <si>
    <t>3410000000</t>
  </si>
  <si>
    <t>Основное мероприятие "Обеспечение территорий Пограничного муниципального округа градостроительными документами территориального планирования"</t>
  </si>
  <si>
    <t>3410100000</t>
  </si>
  <si>
    <t>3410140200</t>
  </si>
  <si>
    <t>1900170240</t>
  </si>
  <si>
    <t>Приобретение дорожной техники</t>
  </si>
  <si>
    <t>1900192450</t>
  </si>
  <si>
    <t>19001S2450</t>
  </si>
  <si>
    <t>Расходы на проектирование, строительство (реконструкцию) автомобильных дорог общего пользования населенных пунктов за счет дорожного фонда Приморского края</t>
  </si>
  <si>
    <t>Расходы на проектирование, строительство (реконструкцию) автомобильных дорог общего пользования населенных пунктов за счет средств местного бюджета</t>
  </si>
  <si>
    <t>25101L2990</t>
  </si>
  <si>
    <t xml:space="preserve">003 </t>
  </si>
  <si>
    <t>2520220060</t>
  </si>
  <si>
    <t xml:space="preserve">Организация проведения культурных мероприятий  </t>
  </si>
  <si>
    <t>25303L5193</t>
  </si>
  <si>
    <t>Государственная поддержка муниципальных учреждений культуры. находящихся на территории сельских поселений Приморского края</t>
  </si>
  <si>
    <t>261E593140</t>
  </si>
  <si>
    <t>Субвенции на обеспечение мер социальной поддержки педагогическим работникам муниципальных дошкольных образовательных организаций</t>
  </si>
  <si>
    <t>2620120220</t>
  </si>
  <si>
    <t>2620153030</t>
  </si>
  <si>
    <t>Научно-методические. организационно-педагогические мероприятия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</si>
  <si>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</si>
  <si>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 xml:space="preserve"> 26202L3041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</si>
  <si>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</t>
  </si>
  <si>
    <t>2720170150</t>
  </si>
  <si>
    <t xml:space="preserve">Возмещение части затрат юридическим лицам, индивидуальным предпринимателям, физическим лицам - призводителям товаров, работ и услуг, предоставляющим услуги населению по водоснабжению </t>
  </si>
  <si>
    <t>2110120320</t>
  </si>
  <si>
    <t xml:space="preserve">к муниципальному правовому акту                                                                                                                 Пограничного муниципального округа </t>
  </si>
  <si>
    <t>Приложение 9</t>
  </si>
  <si>
    <t>к  муниципальному правовому акту</t>
  </si>
  <si>
    <t>от 02.11.2020 № 39-МПА</t>
  </si>
</sst>
</file>

<file path=xl/styles.xml><?xml version="1.0" encoding="utf-8"?>
<styleSheet xmlns="http://schemas.openxmlformats.org/spreadsheetml/2006/main">
  <fonts count="40"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 Cyr"/>
      <family val="2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color indexed="8"/>
      <name val="Times New Roman"/>
      <family val="1"/>
      <charset val="204"/>
    </font>
    <font>
      <sz val="10"/>
      <color rgb="FF000000"/>
      <name val="Arial"/>
      <family val="2"/>
      <charset val="204"/>
    </font>
    <font>
      <i/>
      <sz val="10"/>
      <color indexed="8"/>
      <name val="Arial Cyr"/>
      <family val="2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Arial Cyr"/>
      <family val="2"/>
      <charset val="204"/>
    </font>
    <font>
      <b/>
      <sz val="12"/>
      <name val="Times New Roman"/>
      <family val="1"/>
      <charset val="204"/>
    </font>
    <font>
      <i/>
      <sz val="10"/>
      <name val="Arial Cyr"/>
      <family val="2"/>
      <charset val="204"/>
    </font>
    <font>
      <sz val="8"/>
      <name val="Arial Cyr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6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7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7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49" fontId="32" fillId="0" borderId="16">
      <alignment horizontal="center" vertical="top" shrinkToFit="1"/>
    </xf>
  </cellStyleXfs>
  <cellXfs count="99">
    <xf numFmtId="0" fontId="0" fillId="0" borderId="0" xfId="0"/>
    <xf numFmtId="49" fontId="18" fillId="0" borderId="10" xfId="0" applyNumberFormat="1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left" vertical="center" wrapText="1"/>
    </xf>
    <xf numFmtId="4" fontId="19" fillId="0" borderId="10" xfId="0" applyNumberFormat="1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vertical="top" wrapText="1"/>
    </xf>
    <xf numFmtId="0" fontId="18" fillId="0" borderId="10" xfId="0" applyFont="1" applyFill="1" applyBorder="1" applyAlignment="1">
      <alignment horizontal="left" vertical="top" wrapText="1"/>
    </xf>
    <xf numFmtId="0" fontId="18" fillId="0" borderId="10" xfId="0" applyFont="1" applyFill="1" applyBorder="1" applyAlignment="1">
      <alignment vertical="center" wrapText="1" shrinkToFit="1"/>
    </xf>
    <xf numFmtId="0" fontId="20" fillId="15" borderId="0" xfId="0" applyFont="1" applyFill="1"/>
    <xf numFmtId="0" fontId="20" fillId="0" borderId="0" xfId="0" applyFont="1" applyFill="1"/>
    <xf numFmtId="0" fontId="0" fillId="15" borderId="0" xfId="0" applyFont="1" applyFill="1"/>
    <xf numFmtId="0" fontId="24" fillId="0" borderId="0" xfId="0" applyFont="1" applyFill="1" applyBorder="1" applyAlignment="1">
      <alignment horizontal="right"/>
    </xf>
    <xf numFmtId="0" fontId="19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vertical="top" wrapText="1"/>
    </xf>
    <xf numFmtId="0" fontId="27" fillId="0" borderId="10" xfId="0" applyFont="1" applyFill="1" applyBorder="1" applyAlignment="1">
      <alignment vertical="top" wrapText="1"/>
    </xf>
    <xf numFmtId="49" fontId="28" fillId="0" borderId="10" xfId="0" applyNumberFormat="1" applyFont="1" applyFill="1" applyBorder="1" applyAlignment="1">
      <alignment horizontal="center" vertical="center" shrinkToFit="1"/>
    </xf>
    <xf numFmtId="0" fontId="30" fillId="15" borderId="0" xfId="0" applyFont="1" applyFill="1"/>
    <xf numFmtId="49" fontId="19" fillId="0" borderId="10" xfId="0" applyNumberFormat="1" applyFont="1" applyFill="1" applyBorder="1" applyAlignment="1">
      <alignment horizontal="center" vertical="center" shrinkToFit="1"/>
    </xf>
    <xf numFmtId="0" fontId="25" fillId="0" borderId="10" xfId="0" applyFont="1" applyFill="1" applyBorder="1" applyAlignment="1">
      <alignment horizontal="left" vertical="center" wrapText="1"/>
    </xf>
    <xf numFmtId="49" fontId="26" fillId="0" borderId="10" xfId="0" applyNumberFormat="1" applyFont="1" applyFill="1" applyBorder="1" applyAlignment="1">
      <alignment horizontal="center" vertical="center" shrinkToFit="1"/>
    </xf>
    <xf numFmtId="0" fontId="25" fillId="0" borderId="10" xfId="0" applyFont="1" applyFill="1" applyBorder="1" applyAlignment="1">
      <alignment horizontal="left" vertical="top" wrapText="1"/>
    </xf>
    <xf numFmtId="0" fontId="27" fillId="0" borderId="10" xfId="0" applyFont="1" applyFill="1" applyBorder="1" applyAlignment="1">
      <alignment horizontal="left" vertical="top" wrapText="1"/>
    </xf>
    <xf numFmtId="0" fontId="27" fillId="0" borderId="10" xfId="0" applyFont="1" applyFill="1" applyBorder="1" applyAlignment="1">
      <alignment vertical="center" wrapText="1"/>
    </xf>
    <xf numFmtId="0" fontId="25" fillId="0" borderId="15" xfId="0" applyFont="1" applyFill="1" applyBorder="1" applyAlignment="1">
      <alignment vertical="center" wrapText="1"/>
    </xf>
    <xf numFmtId="49" fontId="27" fillId="0" borderId="13" xfId="18" applyNumberFormat="1" applyFont="1" applyFill="1" applyBorder="1" applyAlignment="1">
      <alignment horizontal="center" vertical="center" wrapText="1" shrinkToFit="1"/>
    </xf>
    <xf numFmtId="0" fontId="27" fillId="0" borderId="13" xfId="0" applyFont="1" applyFill="1" applyBorder="1" applyAlignment="1">
      <alignment vertical="center" wrapText="1"/>
    </xf>
    <xf numFmtId="0" fontId="31" fillId="0" borderId="10" xfId="0" applyFont="1" applyFill="1" applyBorder="1" applyAlignment="1">
      <alignment horizontal="left"/>
    </xf>
    <xf numFmtId="0" fontId="31" fillId="0" borderId="10" xfId="0" applyFont="1" applyFill="1" applyBorder="1" applyAlignment="1">
      <alignment horizontal="right"/>
    </xf>
    <xf numFmtId="0" fontId="0" fillId="0" borderId="0" xfId="0" applyFont="1" applyFill="1"/>
    <xf numFmtId="0" fontId="25" fillId="0" borderId="10" xfId="0" applyFont="1" applyFill="1" applyBorder="1" applyAlignment="1">
      <alignment horizontal="left" vertical="center" wrapText="1" shrinkToFit="1"/>
    </xf>
    <xf numFmtId="0" fontId="27" fillId="0" borderId="10" xfId="0" applyFont="1" applyFill="1" applyBorder="1" applyAlignment="1">
      <alignment horizontal="left" vertical="center" wrapText="1" shrinkToFit="1"/>
    </xf>
    <xf numFmtId="0" fontId="19" fillId="0" borderId="0" xfId="0" applyFont="1" applyFill="1" applyBorder="1" applyAlignment="1">
      <alignment horizontal="right"/>
    </xf>
    <xf numFmtId="4" fontId="28" fillId="0" borderId="10" xfId="0" applyNumberFormat="1" applyFont="1" applyFill="1" applyBorder="1" applyAlignment="1">
      <alignment horizontal="center" vertical="center" shrinkToFit="1"/>
    </xf>
    <xf numFmtId="4" fontId="26" fillId="0" borderId="10" xfId="0" applyNumberFormat="1" applyFont="1" applyFill="1" applyBorder="1" applyAlignment="1">
      <alignment horizontal="center" vertical="center" shrinkToFit="1"/>
    </xf>
    <xf numFmtId="49" fontId="27" fillId="0" borderId="10" xfId="0" applyNumberFormat="1" applyFont="1" applyFill="1" applyBorder="1" applyAlignment="1">
      <alignment horizontal="center" vertical="center"/>
    </xf>
    <xf numFmtId="49" fontId="27" fillId="0" borderId="10" xfId="0" applyNumberFormat="1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center" vertical="center"/>
    </xf>
    <xf numFmtId="49" fontId="25" fillId="0" borderId="10" xfId="0" applyNumberFormat="1" applyFont="1" applyFill="1" applyBorder="1" applyAlignment="1">
      <alignment horizontal="left" vertical="center" wrapText="1"/>
    </xf>
    <xf numFmtId="49" fontId="18" fillId="0" borderId="10" xfId="0" applyNumberFormat="1" applyFont="1" applyFill="1" applyBorder="1" applyAlignment="1">
      <alignment horizontal="center" vertical="center"/>
    </xf>
    <xf numFmtId="49" fontId="18" fillId="0" borderId="10" xfId="0" applyNumberFormat="1" applyFont="1" applyFill="1" applyBorder="1" applyAlignment="1">
      <alignment horizontal="left" vertical="top" wrapText="1"/>
    </xf>
    <xf numFmtId="49" fontId="18" fillId="0" borderId="10" xfId="0" applyNumberFormat="1" applyFont="1" applyFill="1" applyBorder="1" applyAlignment="1">
      <alignment horizontal="left" vertical="center" wrapText="1"/>
    </xf>
    <xf numFmtId="0" fontId="30" fillId="0" borderId="10" xfId="0" applyFont="1" applyFill="1" applyBorder="1"/>
    <xf numFmtId="0" fontId="24" fillId="0" borderId="11" xfId="0" applyFont="1" applyFill="1" applyBorder="1" applyAlignment="1">
      <alignment horizontal="right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4" fontId="24" fillId="0" borderId="14" xfId="0" applyNumberFormat="1" applyFont="1" applyFill="1" applyBorder="1" applyAlignment="1">
      <alignment horizontal="right" vertical="top" shrinkToFit="1"/>
    </xf>
    <xf numFmtId="4" fontId="29" fillId="0" borderId="14" xfId="0" applyNumberFormat="1" applyFont="1" applyFill="1" applyBorder="1" applyAlignment="1">
      <alignment horizontal="right" vertical="top" shrinkToFit="1"/>
    </xf>
    <xf numFmtId="0" fontId="21" fillId="0" borderId="0" xfId="0" applyFont="1" applyFill="1" applyBorder="1" applyAlignment="1">
      <alignment horizontal="center" wrapText="1"/>
    </xf>
    <xf numFmtId="4" fontId="27" fillId="0" borderId="10" xfId="0" applyNumberFormat="1" applyFont="1" applyFill="1" applyBorder="1" applyAlignment="1">
      <alignment horizontal="center" vertical="center" shrinkToFit="1"/>
    </xf>
    <xf numFmtId="4" fontId="25" fillId="0" borderId="10" xfId="0" applyNumberFormat="1" applyFont="1" applyFill="1" applyBorder="1" applyAlignment="1">
      <alignment horizontal="center" vertical="center" shrinkToFit="1"/>
    </xf>
    <xf numFmtId="4" fontId="18" fillId="0" borderId="10" xfId="0" applyNumberFormat="1" applyFont="1" applyFill="1" applyBorder="1" applyAlignment="1">
      <alignment horizontal="center" vertical="center" shrinkToFit="1"/>
    </xf>
    <xf numFmtId="4" fontId="33" fillId="0" borderId="14" xfId="0" applyNumberFormat="1" applyFont="1" applyFill="1" applyBorder="1" applyAlignment="1">
      <alignment horizontal="right" vertical="top" shrinkToFit="1"/>
    </xf>
    <xf numFmtId="4" fontId="24" fillId="0" borderId="0" xfId="0" applyNumberFormat="1" applyFont="1" applyFill="1" applyBorder="1" applyAlignment="1">
      <alignment horizontal="right" vertical="top" shrinkToFit="1"/>
    </xf>
    <xf numFmtId="4" fontId="33" fillId="0" borderId="0" xfId="0" applyNumberFormat="1" applyFont="1" applyFill="1" applyBorder="1" applyAlignment="1">
      <alignment horizontal="right" vertical="top" shrinkToFit="1"/>
    </xf>
    <xf numFmtId="4" fontId="34" fillId="0" borderId="10" xfId="0" applyNumberFormat="1" applyFont="1" applyFill="1" applyBorder="1" applyAlignment="1">
      <alignment horizontal="center" vertical="center" shrinkToFit="1"/>
    </xf>
    <xf numFmtId="49" fontId="18" fillId="0" borderId="10" xfId="25" applyFont="1" applyFill="1" applyBorder="1" applyAlignment="1" applyProtection="1">
      <alignment horizontal="center" vertical="center" shrinkToFit="1"/>
    </xf>
    <xf numFmtId="4" fontId="35" fillId="0" borderId="10" xfId="0" applyNumberFormat="1" applyFont="1" applyFill="1" applyBorder="1" applyAlignment="1">
      <alignment horizontal="center" vertical="center" shrinkToFit="1"/>
    </xf>
    <xf numFmtId="0" fontId="36" fillId="15" borderId="0" xfId="0" applyFont="1" applyFill="1"/>
    <xf numFmtId="0" fontId="25" fillId="0" borderId="10" xfId="0" applyFont="1" applyFill="1" applyBorder="1" applyAlignment="1">
      <alignment vertical="center" wrapText="1" shrinkToFit="1"/>
    </xf>
    <xf numFmtId="0" fontId="27" fillId="0" borderId="10" xfId="0" applyFont="1" applyFill="1" applyBorder="1" applyAlignment="1">
      <alignment vertical="center" wrapText="1" shrinkToFit="1"/>
    </xf>
    <xf numFmtId="4" fontId="18" fillId="0" borderId="18" xfId="0" applyNumberFormat="1" applyFont="1" applyFill="1" applyBorder="1" applyAlignment="1">
      <alignment horizontal="center" vertical="center" shrinkToFit="1"/>
    </xf>
    <xf numFmtId="4" fontId="18" fillId="0" borderId="19" xfId="0" applyNumberFormat="1" applyFont="1" applyFill="1" applyBorder="1" applyAlignment="1">
      <alignment horizontal="center" vertical="center" shrinkToFit="1"/>
    </xf>
    <xf numFmtId="4" fontId="18" fillId="0" borderId="17" xfId="0" applyNumberFormat="1" applyFont="1" applyFill="1" applyBorder="1" applyAlignment="1">
      <alignment horizontal="center" vertical="center" shrinkToFit="1"/>
    </xf>
    <xf numFmtId="4" fontId="25" fillId="0" borderId="18" xfId="0" applyNumberFormat="1" applyFont="1" applyFill="1" applyBorder="1" applyAlignment="1">
      <alignment horizontal="center" vertical="center" shrinkToFit="1"/>
    </xf>
    <xf numFmtId="4" fontId="18" fillId="0" borderId="20" xfId="0" applyNumberFormat="1" applyFont="1" applyFill="1" applyBorder="1" applyAlignment="1">
      <alignment horizontal="center" vertical="center" shrinkToFit="1"/>
    </xf>
    <xf numFmtId="4" fontId="18" fillId="16" borderId="10" xfId="0" applyNumberFormat="1" applyFont="1" applyFill="1" applyBorder="1" applyAlignment="1">
      <alignment horizontal="center" vertical="center" shrinkToFit="1"/>
    </xf>
    <xf numFmtId="4" fontId="27" fillId="0" borderId="20" xfId="0" applyNumberFormat="1" applyFont="1" applyFill="1" applyBorder="1" applyAlignment="1">
      <alignment horizontal="center" vertical="center" shrinkToFit="1"/>
    </xf>
    <xf numFmtId="4" fontId="37" fillId="0" borderId="10" xfId="0" applyNumberFormat="1" applyFont="1" applyFill="1" applyBorder="1" applyAlignment="1">
      <alignment horizontal="right" vertical="top" shrinkToFit="1"/>
    </xf>
    <xf numFmtId="4" fontId="29" fillId="0" borderId="0" xfId="0" applyNumberFormat="1" applyFont="1" applyFill="1" applyBorder="1" applyAlignment="1">
      <alignment horizontal="right" vertical="top" shrinkToFit="1"/>
    </xf>
    <xf numFmtId="4" fontId="27" fillId="0" borderId="18" xfId="0" applyNumberFormat="1" applyFont="1" applyFill="1" applyBorder="1" applyAlignment="1">
      <alignment horizontal="center" vertical="center" shrinkToFit="1"/>
    </xf>
    <xf numFmtId="49" fontId="27" fillId="0" borderId="10" xfId="0" applyNumberFormat="1" applyFont="1" applyFill="1" applyBorder="1" applyAlignment="1">
      <alignment horizontal="center"/>
    </xf>
    <xf numFmtId="49" fontId="25" fillId="0" borderId="10" xfId="0" applyNumberFormat="1" applyFont="1" applyFill="1" applyBorder="1" applyAlignment="1">
      <alignment horizontal="center" vertical="center"/>
    </xf>
    <xf numFmtId="49" fontId="18" fillId="0" borderId="10" xfId="0" applyNumberFormat="1" applyFont="1" applyFill="1" applyBorder="1" applyAlignment="1">
      <alignment horizontal="center"/>
    </xf>
    <xf numFmtId="49" fontId="0" fillId="0" borderId="10" xfId="0" applyNumberFormat="1" applyFont="1" applyFill="1" applyBorder="1" applyAlignment="1">
      <alignment horizontal="center"/>
    </xf>
    <xf numFmtId="49" fontId="25" fillId="0" borderId="10" xfId="0" applyNumberFormat="1" applyFont="1" applyFill="1" applyBorder="1" applyAlignment="1">
      <alignment horizontal="center"/>
    </xf>
    <xf numFmtId="0" fontId="21" fillId="0" borderId="0" xfId="0" applyFont="1" applyFill="1"/>
    <xf numFmtId="0" fontId="21" fillId="0" borderId="0" xfId="0" applyFont="1" applyFill="1" applyAlignment="1">
      <alignment horizontal="center"/>
    </xf>
    <xf numFmtId="0" fontId="18" fillId="16" borderId="10" xfId="0" applyFont="1" applyFill="1" applyBorder="1" applyAlignment="1">
      <alignment vertical="top" wrapText="1"/>
    </xf>
    <xf numFmtId="49" fontId="27" fillId="0" borderId="10" xfId="0" applyNumberFormat="1" applyFont="1" applyFill="1" applyBorder="1" applyAlignment="1">
      <alignment horizontal="center" vertical="center" shrinkToFit="1"/>
    </xf>
    <xf numFmtId="49" fontId="38" fillId="0" borderId="10" xfId="0" applyNumberFormat="1" applyFont="1" applyFill="1" applyBorder="1" applyAlignment="1">
      <alignment horizontal="center"/>
    </xf>
    <xf numFmtId="0" fontId="38" fillId="0" borderId="0" xfId="0" applyFont="1" applyFill="1"/>
    <xf numFmtId="4" fontId="18" fillId="0" borderId="21" xfId="0" applyNumberFormat="1" applyFont="1" applyFill="1" applyBorder="1" applyAlignment="1">
      <alignment horizontal="center" vertical="center" shrinkToFit="1"/>
    </xf>
    <xf numFmtId="0" fontId="18" fillId="16" borderId="10" xfId="0" applyFont="1" applyFill="1" applyBorder="1" applyAlignment="1">
      <alignment horizontal="left" vertical="center" wrapText="1"/>
    </xf>
    <xf numFmtId="0" fontId="25" fillId="16" borderId="10" xfId="0" applyFont="1" applyFill="1" applyBorder="1" applyAlignment="1">
      <alignment vertical="top" wrapText="1"/>
    </xf>
    <xf numFmtId="0" fontId="27" fillId="16" borderId="10" xfId="0" applyFont="1" applyFill="1" applyBorder="1" applyAlignment="1">
      <alignment vertical="top" wrapText="1"/>
    </xf>
    <xf numFmtId="4" fontId="0" fillId="0" borderId="0" xfId="0" applyNumberFormat="1" applyFont="1" applyFill="1"/>
    <xf numFmtId="4" fontId="39" fillId="0" borderId="0" xfId="0" applyNumberFormat="1" applyFont="1" applyFill="1"/>
    <xf numFmtId="0" fontId="21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21" fillId="0" borderId="0" xfId="0" applyFont="1" applyFill="1" applyAlignment="1">
      <alignment horizontal="right" wrapText="1"/>
    </xf>
    <xf numFmtId="0" fontId="0" fillId="0" borderId="0" xfId="0" applyAlignment="1">
      <alignment horizontal="right" wrapText="1"/>
    </xf>
    <xf numFmtId="0" fontId="22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center" wrapText="1"/>
    </xf>
    <xf numFmtId="0" fontId="0" fillId="0" borderId="0" xfId="0" applyAlignment="1"/>
    <xf numFmtId="0" fontId="21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21" fillId="0" borderId="0" xfId="0" applyFont="1" applyFill="1" applyBorder="1" applyAlignment="1">
      <alignment horizontal="right" vertical="top" wrapText="1"/>
    </xf>
  </cellXfs>
  <cellStyles count="26">
    <cellStyle name="ex69" xfId="25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87"/>
  <sheetViews>
    <sheetView tabSelected="1" workbookViewId="0">
      <selection activeCell="N7" sqref="N7"/>
    </sheetView>
  </sheetViews>
  <sheetFormatPr defaultRowHeight="12.75" outlineLevelRow="1"/>
  <cols>
    <col min="1" max="1" width="7.140625" style="28" customWidth="1"/>
    <col min="2" max="2" width="66.28515625" style="28" customWidth="1"/>
    <col min="3" max="3" width="7.7109375" style="28" customWidth="1"/>
    <col min="4" max="4" width="13.42578125" style="28" customWidth="1"/>
    <col min="5" max="10" width="0" style="28" hidden="1" customWidth="1"/>
    <col min="11" max="11" width="16" style="28" customWidth="1"/>
    <col min="12" max="16384" width="9.140625" style="10"/>
  </cols>
  <sheetData>
    <row r="1" spans="1:11" ht="15.75">
      <c r="B1" s="10"/>
      <c r="C1" s="75"/>
      <c r="D1" s="89" t="s">
        <v>472</v>
      </c>
      <c r="E1" s="90"/>
      <c r="F1" s="90"/>
      <c r="G1" s="90"/>
      <c r="H1" s="90"/>
      <c r="I1" s="90"/>
      <c r="J1" s="90"/>
      <c r="K1" s="90"/>
    </row>
    <row r="2" spans="1:11" ht="15.75">
      <c r="B2" s="10"/>
      <c r="C2" s="75" t="s">
        <v>473</v>
      </c>
      <c r="D2" s="75"/>
      <c r="E2" s="75"/>
      <c r="F2" s="75"/>
      <c r="G2" s="75"/>
      <c r="H2" s="75"/>
      <c r="I2" s="75"/>
      <c r="J2" s="75"/>
      <c r="K2" s="76"/>
    </row>
    <row r="3" spans="1:11" ht="15.75">
      <c r="B3" s="10"/>
      <c r="C3" s="75" t="s">
        <v>346</v>
      </c>
      <c r="D3" s="75"/>
      <c r="E3" s="75"/>
      <c r="F3" s="75"/>
      <c r="G3" s="75"/>
      <c r="H3" s="75"/>
      <c r="I3" s="75"/>
      <c r="J3" s="75"/>
      <c r="K3" s="76"/>
    </row>
    <row r="4" spans="1:11" ht="15.75">
      <c r="B4" s="10"/>
      <c r="C4" s="96" t="s">
        <v>474</v>
      </c>
      <c r="D4" s="97"/>
      <c r="E4" s="97"/>
      <c r="F4" s="97"/>
      <c r="G4" s="97"/>
      <c r="H4" s="97"/>
      <c r="I4" s="97"/>
      <c r="J4" s="97"/>
      <c r="K4" s="97"/>
    </row>
    <row r="5" spans="1:11" ht="15.75">
      <c r="B5" s="10"/>
      <c r="C5" s="87"/>
      <c r="D5" s="88"/>
      <c r="E5" s="88"/>
      <c r="F5" s="88"/>
      <c r="G5" s="88"/>
      <c r="H5" s="88"/>
      <c r="I5" s="88"/>
      <c r="J5" s="88"/>
      <c r="K5" s="88"/>
    </row>
    <row r="6" spans="1:11" ht="15.75">
      <c r="B6" s="10"/>
      <c r="C6" s="87"/>
      <c r="D6" s="88"/>
      <c r="E6" s="88"/>
      <c r="F6" s="88"/>
      <c r="G6" s="88"/>
      <c r="H6" s="88"/>
      <c r="I6" s="88"/>
      <c r="J6" s="88"/>
      <c r="K6" s="88"/>
    </row>
    <row r="8" spans="1:11" s="8" customFormat="1" ht="15.75">
      <c r="A8" s="9"/>
      <c r="B8" s="9"/>
      <c r="C8" s="9"/>
      <c r="D8" s="93" t="s">
        <v>281</v>
      </c>
      <c r="E8" s="93"/>
      <c r="F8" s="93"/>
      <c r="G8" s="93"/>
      <c r="H8" s="93"/>
      <c r="I8" s="93"/>
      <c r="J8" s="93"/>
      <c r="K8" s="93"/>
    </row>
    <row r="9" spans="1:11" s="8" customFormat="1" ht="31.5" customHeight="1">
      <c r="A9" s="9"/>
      <c r="B9" s="98" t="s">
        <v>471</v>
      </c>
      <c r="C9" s="95"/>
      <c r="D9" s="95"/>
      <c r="E9" s="95"/>
      <c r="F9" s="95"/>
      <c r="G9" s="95"/>
      <c r="H9" s="95"/>
      <c r="I9" s="95"/>
      <c r="J9" s="95"/>
      <c r="K9" s="95"/>
    </row>
    <row r="10" spans="1:11" s="8" customFormat="1" ht="16.5" customHeight="1">
      <c r="A10" s="9"/>
      <c r="B10" s="9"/>
      <c r="C10" s="47"/>
      <c r="D10" s="94" t="s">
        <v>343</v>
      </c>
      <c r="E10" s="95"/>
      <c r="F10" s="95"/>
      <c r="G10" s="95"/>
      <c r="H10" s="95"/>
      <c r="I10" s="95"/>
      <c r="J10" s="95"/>
      <c r="K10" s="95"/>
    </row>
    <row r="11" spans="1:11" s="8" customFormat="1" ht="20.25" customHeight="1">
      <c r="A11" s="91" t="s">
        <v>71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</row>
    <row r="12" spans="1:11" ht="37.5" customHeight="1">
      <c r="A12" s="92" t="s">
        <v>131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</row>
    <row r="13" spans="1:11">
      <c r="B13" s="11"/>
      <c r="C13" s="11"/>
      <c r="D13" s="11"/>
      <c r="E13" s="42"/>
      <c r="F13" s="42"/>
      <c r="G13" s="42"/>
      <c r="H13" s="42"/>
      <c r="I13" s="42"/>
      <c r="J13" s="42"/>
      <c r="K13" s="31" t="s">
        <v>130</v>
      </c>
    </row>
    <row r="14" spans="1:11" ht="32.25" customHeight="1">
      <c r="A14" s="36" t="s">
        <v>72</v>
      </c>
      <c r="B14" s="12" t="s">
        <v>73</v>
      </c>
      <c r="C14" s="12" t="s">
        <v>74</v>
      </c>
      <c r="D14" s="12" t="s">
        <v>0</v>
      </c>
      <c r="E14" s="43" t="s">
        <v>75</v>
      </c>
      <c r="F14" s="44" t="s">
        <v>75</v>
      </c>
      <c r="G14" s="44" t="s">
        <v>75</v>
      </c>
      <c r="H14" s="44" t="s">
        <v>75</v>
      </c>
      <c r="I14" s="44" t="s">
        <v>75</v>
      </c>
      <c r="J14" s="44" t="s">
        <v>75</v>
      </c>
      <c r="K14" s="12" t="s">
        <v>127</v>
      </c>
    </row>
    <row r="15" spans="1:11" ht="31.5" customHeight="1" outlineLevel="1">
      <c r="A15" s="71">
        <v>1</v>
      </c>
      <c r="B15" s="18" t="s">
        <v>132</v>
      </c>
      <c r="C15" s="17"/>
      <c r="D15" s="19" t="s">
        <v>44</v>
      </c>
      <c r="E15" s="45"/>
      <c r="F15" s="45"/>
      <c r="G15" s="45"/>
      <c r="H15" s="45"/>
      <c r="I15" s="45"/>
      <c r="J15" s="45"/>
      <c r="K15" s="33">
        <f>K16</f>
        <v>18775150.199999999</v>
      </c>
    </row>
    <row r="16" spans="1:11" ht="28.5" customHeight="1" outlineLevel="1">
      <c r="A16" s="34" t="s">
        <v>298</v>
      </c>
      <c r="B16" s="14" t="s">
        <v>77</v>
      </c>
      <c r="C16" s="15"/>
      <c r="D16" s="15" t="s">
        <v>78</v>
      </c>
      <c r="E16" s="45"/>
      <c r="F16" s="45"/>
      <c r="G16" s="45"/>
      <c r="H16" s="45"/>
      <c r="I16" s="45"/>
      <c r="J16" s="45"/>
      <c r="K16" s="48">
        <f>K17+K18+K19+K20+K21+K22</f>
        <v>18775150.199999999</v>
      </c>
    </row>
    <row r="17" spans="1:11" ht="20.25" customHeight="1" outlineLevel="1">
      <c r="A17" s="38"/>
      <c r="B17" s="5" t="s">
        <v>4</v>
      </c>
      <c r="C17" s="17" t="s">
        <v>68</v>
      </c>
      <c r="D17" s="17" t="s">
        <v>45</v>
      </c>
      <c r="E17" s="45"/>
      <c r="F17" s="45"/>
      <c r="G17" s="45"/>
      <c r="H17" s="45"/>
      <c r="I17" s="45"/>
      <c r="J17" s="45"/>
      <c r="K17" s="50">
        <v>416000</v>
      </c>
    </row>
    <row r="18" spans="1:11" ht="20.25" customHeight="1" outlineLevel="1">
      <c r="A18" s="38"/>
      <c r="B18" s="5" t="s">
        <v>4</v>
      </c>
      <c r="C18" s="17" t="s">
        <v>69</v>
      </c>
      <c r="D18" s="17" t="s">
        <v>45</v>
      </c>
      <c r="E18" s="45"/>
      <c r="F18" s="45"/>
      <c r="G18" s="45"/>
      <c r="H18" s="45"/>
      <c r="I18" s="45"/>
      <c r="J18" s="45"/>
      <c r="K18" s="50">
        <v>520000</v>
      </c>
    </row>
    <row r="19" spans="1:11" s="28" customFormat="1" ht="31.5" customHeight="1" outlineLevel="1">
      <c r="A19" s="38"/>
      <c r="B19" s="6" t="s">
        <v>133</v>
      </c>
      <c r="C19" s="17" t="s">
        <v>68</v>
      </c>
      <c r="D19" s="1" t="s">
        <v>134</v>
      </c>
      <c r="E19" s="3">
        <v>98</v>
      </c>
      <c r="F19" s="45"/>
      <c r="G19" s="45"/>
      <c r="H19" s="45"/>
      <c r="I19" s="45"/>
      <c r="J19" s="45"/>
      <c r="K19" s="60">
        <v>646929.75</v>
      </c>
    </row>
    <row r="20" spans="1:11" ht="33" customHeight="1" outlineLevel="1">
      <c r="A20" s="38"/>
      <c r="B20" s="5" t="s">
        <v>135</v>
      </c>
      <c r="C20" s="17" t="s">
        <v>68</v>
      </c>
      <c r="D20" s="17" t="s">
        <v>136</v>
      </c>
      <c r="E20" s="45"/>
      <c r="F20" s="45"/>
      <c r="G20" s="45"/>
      <c r="H20" s="45"/>
      <c r="I20" s="45"/>
      <c r="J20" s="45"/>
      <c r="K20" s="50">
        <v>3029997.2</v>
      </c>
    </row>
    <row r="21" spans="1:11" ht="29.25" customHeight="1" outlineLevel="1">
      <c r="A21" s="38"/>
      <c r="B21" s="5" t="s">
        <v>137</v>
      </c>
      <c r="C21" s="17" t="s">
        <v>68</v>
      </c>
      <c r="D21" s="17" t="s">
        <v>138</v>
      </c>
      <c r="E21" s="45"/>
      <c r="F21" s="45"/>
      <c r="G21" s="45"/>
      <c r="H21" s="45"/>
      <c r="I21" s="45"/>
      <c r="J21" s="45"/>
      <c r="K21" s="50">
        <v>13436278</v>
      </c>
    </row>
    <row r="22" spans="1:11" ht="29.25" customHeight="1" outlineLevel="1">
      <c r="A22" s="38"/>
      <c r="B22" s="5" t="s">
        <v>347</v>
      </c>
      <c r="C22" s="17" t="s">
        <v>68</v>
      </c>
      <c r="D22" s="17" t="s">
        <v>348</v>
      </c>
      <c r="E22" s="45"/>
      <c r="F22" s="45"/>
      <c r="G22" s="45"/>
      <c r="H22" s="45"/>
      <c r="I22" s="45"/>
      <c r="J22" s="45"/>
      <c r="K22" s="50">
        <v>725945.25</v>
      </c>
    </row>
    <row r="23" spans="1:11" ht="29.25" customHeight="1" outlineLevel="1">
      <c r="A23" s="71">
        <v>2</v>
      </c>
      <c r="B23" s="13" t="s">
        <v>139</v>
      </c>
      <c r="C23" s="17"/>
      <c r="D23" s="19" t="s">
        <v>342</v>
      </c>
      <c r="E23" s="45"/>
      <c r="F23" s="45"/>
      <c r="G23" s="45"/>
      <c r="H23" s="45"/>
      <c r="I23" s="45"/>
      <c r="J23" s="45"/>
      <c r="K23" s="49">
        <f>K24</f>
        <v>113000</v>
      </c>
    </row>
    <row r="24" spans="1:11" s="28" customFormat="1" ht="38.25" customHeight="1" outlineLevel="1">
      <c r="A24" s="34" t="s">
        <v>76</v>
      </c>
      <c r="B24" s="21" t="s">
        <v>141</v>
      </c>
      <c r="C24" s="15" t="s">
        <v>68</v>
      </c>
      <c r="D24" s="15" t="s">
        <v>142</v>
      </c>
      <c r="E24" s="48">
        <f>E25</f>
        <v>0</v>
      </c>
      <c r="F24" s="45"/>
      <c r="G24" s="45"/>
      <c r="H24" s="45"/>
      <c r="I24" s="45"/>
      <c r="J24" s="45"/>
      <c r="K24" s="62">
        <f>K25</f>
        <v>113000</v>
      </c>
    </row>
    <row r="25" spans="1:11" ht="23.25" customHeight="1" outlineLevel="1">
      <c r="A25" s="38"/>
      <c r="B25" s="5" t="s">
        <v>143</v>
      </c>
      <c r="C25" s="17" t="s">
        <v>68</v>
      </c>
      <c r="D25" s="17" t="s">
        <v>144</v>
      </c>
      <c r="E25" s="45"/>
      <c r="F25" s="45"/>
      <c r="G25" s="45"/>
      <c r="H25" s="45"/>
      <c r="I25" s="45"/>
      <c r="J25" s="45"/>
      <c r="K25" s="50">
        <v>113000</v>
      </c>
    </row>
    <row r="26" spans="1:11" ht="27" customHeight="1" outlineLevel="1">
      <c r="A26" s="71">
        <v>3</v>
      </c>
      <c r="B26" s="13" t="s">
        <v>349</v>
      </c>
      <c r="C26" s="19"/>
      <c r="D26" s="19" t="s">
        <v>283</v>
      </c>
      <c r="E26" s="68"/>
      <c r="F26" s="46"/>
      <c r="G26" s="46"/>
      <c r="H26" s="46"/>
      <c r="I26" s="46"/>
      <c r="J26" s="46"/>
      <c r="K26" s="63">
        <f>K27</f>
        <v>200000</v>
      </c>
    </row>
    <row r="27" spans="1:11" ht="31.5" customHeight="1" outlineLevel="1">
      <c r="A27" s="34" t="s">
        <v>140</v>
      </c>
      <c r="B27" s="14" t="s">
        <v>344</v>
      </c>
      <c r="C27" s="15" t="s">
        <v>68</v>
      </c>
      <c r="D27" s="15" t="s">
        <v>284</v>
      </c>
      <c r="E27" s="53"/>
      <c r="F27" s="51"/>
      <c r="G27" s="51"/>
      <c r="H27" s="51"/>
      <c r="I27" s="51"/>
      <c r="J27" s="51"/>
      <c r="K27" s="69">
        <f>K28</f>
        <v>200000</v>
      </c>
    </row>
    <row r="28" spans="1:11" ht="32.25" customHeight="1" outlineLevel="1">
      <c r="A28" s="38"/>
      <c r="B28" s="5" t="s">
        <v>282</v>
      </c>
      <c r="C28" s="17" t="s">
        <v>68</v>
      </c>
      <c r="D28" s="17" t="s">
        <v>285</v>
      </c>
      <c r="E28" s="52"/>
      <c r="F28" s="45"/>
      <c r="G28" s="45"/>
      <c r="H28" s="45"/>
      <c r="I28" s="45"/>
      <c r="J28" s="45"/>
      <c r="K28" s="60">
        <v>200000</v>
      </c>
    </row>
    <row r="29" spans="1:11" s="28" customFormat="1" ht="44.25" customHeight="1" outlineLevel="1">
      <c r="A29" s="71">
        <v>4</v>
      </c>
      <c r="B29" s="13" t="s">
        <v>151</v>
      </c>
      <c r="C29" s="19"/>
      <c r="D29" s="19" t="s">
        <v>145</v>
      </c>
      <c r="E29" s="49" t="e">
        <f>E30</f>
        <v>#REF!</v>
      </c>
      <c r="F29" s="45"/>
      <c r="G29" s="45"/>
      <c r="H29" s="45"/>
      <c r="I29" s="45"/>
      <c r="J29" s="45"/>
      <c r="K29" s="63">
        <f>K30</f>
        <v>3601600</v>
      </c>
    </row>
    <row r="30" spans="1:11" s="28" customFormat="1" ht="39.75" customHeight="1" outlineLevel="1">
      <c r="A30" s="34" t="s">
        <v>299</v>
      </c>
      <c r="B30" s="21" t="s">
        <v>147</v>
      </c>
      <c r="C30" s="15" t="s">
        <v>68</v>
      </c>
      <c r="D30" s="15" t="s">
        <v>148</v>
      </c>
      <c r="E30" s="48" t="e">
        <f>E31+#REF!</f>
        <v>#REF!</v>
      </c>
      <c r="F30" s="45"/>
      <c r="G30" s="45"/>
      <c r="H30" s="45"/>
      <c r="I30" s="45"/>
      <c r="J30" s="45"/>
      <c r="K30" s="64">
        <f>K31</f>
        <v>3601600</v>
      </c>
    </row>
    <row r="31" spans="1:11" s="28" customFormat="1" ht="39.75" customHeight="1" outlineLevel="1">
      <c r="A31" s="38"/>
      <c r="B31" s="6" t="s">
        <v>149</v>
      </c>
      <c r="C31" s="17" t="s">
        <v>68</v>
      </c>
      <c r="D31" s="17" t="s">
        <v>150</v>
      </c>
      <c r="E31" s="50">
        <v>1912.51</v>
      </c>
      <c r="F31" s="45"/>
      <c r="G31" s="45"/>
      <c r="H31" s="45"/>
      <c r="I31" s="45"/>
      <c r="J31" s="45"/>
      <c r="K31" s="61">
        <v>3601600</v>
      </c>
    </row>
    <row r="32" spans="1:11" ht="32.25" customHeight="1" outlineLevel="1">
      <c r="A32" s="71">
        <v>5</v>
      </c>
      <c r="B32" s="20" t="s">
        <v>152</v>
      </c>
      <c r="C32" s="19"/>
      <c r="D32" s="19" t="s">
        <v>10</v>
      </c>
      <c r="E32" s="45"/>
      <c r="F32" s="45"/>
      <c r="G32" s="45"/>
      <c r="H32" s="45"/>
      <c r="I32" s="45"/>
      <c r="J32" s="45"/>
      <c r="K32" s="49">
        <f>K33</f>
        <v>57014995.68</v>
      </c>
    </row>
    <row r="33" spans="1:11" ht="32.25" customHeight="1" outlineLevel="1">
      <c r="A33" s="34" t="s">
        <v>146</v>
      </c>
      <c r="B33" s="21" t="s">
        <v>80</v>
      </c>
      <c r="C33" s="15" t="s">
        <v>68</v>
      </c>
      <c r="D33" s="15" t="s">
        <v>81</v>
      </c>
      <c r="E33" s="45"/>
      <c r="F33" s="45"/>
      <c r="G33" s="45"/>
      <c r="H33" s="45"/>
      <c r="I33" s="45"/>
      <c r="J33" s="45"/>
      <c r="K33" s="48">
        <f>K34+K36+K38+K37+K39+K35+K40+K41</f>
        <v>57014995.68</v>
      </c>
    </row>
    <row r="34" spans="1:11" ht="18" customHeight="1" outlineLevel="1">
      <c r="A34" s="38"/>
      <c r="B34" s="6" t="s">
        <v>82</v>
      </c>
      <c r="C34" s="17" t="s">
        <v>68</v>
      </c>
      <c r="D34" s="17" t="s">
        <v>11</v>
      </c>
      <c r="E34" s="45"/>
      <c r="F34" s="45"/>
      <c r="G34" s="45"/>
      <c r="H34" s="45"/>
      <c r="I34" s="45"/>
      <c r="J34" s="45"/>
      <c r="K34" s="50">
        <v>10690995.279999999</v>
      </c>
    </row>
    <row r="35" spans="1:11" ht="18" customHeight="1" outlineLevel="1">
      <c r="A35" s="38"/>
      <c r="B35" s="6" t="s">
        <v>449</v>
      </c>
      <c r="C35" s="17" t="s">
        <v>68</v>
      </c>
      <c r="D35" s="17" t="s">
        <v>448</v>
      </c>
      <c r="E35" s="45"/>
      <c r="F35" s="45"/>
      <c r="G35" s="45"/>
      <c r="H35" s="45"/>
      <c r="I35" s="45"/>
      <c r="J35" s="45"/>
      <c r="K35" s="50">
        <v>15777000</v>
      </c>
    </row>
    <row r="36" spans="1:11" ht="65.25" customHeight="1" outlineLevel="1">
      <c r="A36" s="38"/>
      <c r="B36" s="6" t="s">
        <v>153</v>
      </c>
      <c r="C36" s="17" t="s">
        <v>68</v>
      </c>
      <c r="D36" s="17" t="s">
        <v>154</v>
      </c>
      <c r="E36" s="45"/>
      <c r="F36" s="45"/>
      <c r="G36" s="45"/>
      <c r="H36" s="45"/>
      <c r="I36" s="45"/>
      <c r="J36" s="45"/>
      <c r="K36" s="50">
        <v>6209743.3700000001</v>
      </c>
    </row>
    <row r="37" spans="1:11" ht="65.25" customHeight="1" outlineLevel="1">
      <c r="A37" s="38"/>
      <c r="B37" s="6" t="s">
        <v>351</v>
      </c>
      <c r="C37" s="17" t="s">
        <v>68</v>
      </c>
      <c r="D37" s="17" t="s">
        <v>350</v>
      </c>
      <c r="E37" s="45"/>
      <c r="F37" s="45"/>
      <c r="G37" s="45"/>
      <c r="H37" s="45"/>
      <c r="I37" s="45"/>
      <c r="J37" s="45"/>
      <c r="K37" s="50">
        <v>50078.58</v>
      </c>
    </row>
    <row r="38" spans="1:11" ht="28.5" customHeight="1" outlineLevel="1">
      <c r="A38" s="38"/>
      <c r="B38" s="6" t="s">
        <v>155</v>
      </c>
      <c r="C38" s="17" t="s">
        <v>68</v>
      </c>
      <c r="D38" s="17" t="s">
        <v>156</v>
      </c>
      <c r="E38" s="45"/>
      <c r="F38" s="45"/>
      <c r="G38" s="45"/>
      <c r="H38" s="45"/>
      <c r="I38" s="45"/>
      <c r="J38" s="45"/>
      <c r="K38" s="50">
        <v>14949220</v>
      </c>
    </row>
    <row r="39" spans="1:11" ht="28.5" customHeight="1" outlineLevel="1">
      <c r="A39" s="38"/>
      <c r="B39" s="6" t="s">
        <v>352</v>
      </c>
      <c r="C39" s="17" t="s">
        <v>68</v>
      </c>
      <c r="D39" s="17" t="s">
        <v>353</v>
      </c>
      <c r="E39" s="45"/>
      <c r="F39" s="45"/>
      <c r="G39" s="45"/>
      <c r="H39" s="45"/>
      <c r="I39" s="45"/>
      <c r="J39" s="45"/>
      <c r="K39" s="50">
        <v>2641949.67</v>
      </c>
    </row>
    <row r="40" spans="1:11" ht="41.25" customHeight="1" outlineLevel="1">
      <c r="A40" s="38"/>
      <c r="B40" s="6" t="s">
        <v>452</v>
      </c>
      <c r="C40" s="17" t="s">
        <v>68</v>
      </c>
      <c r="D40" s="17" t="s">
        <v>450</v>
      </c>
      <c r="E40" s="45"/>
      <c r="F40" s="45"/>
      <c r="G40" s="45"/>
      <c r="H40" s="45"/>
      <c r="I40" s="45"/>
      <c r="J40" s="45"/>
      <c r="K40" s="50">
        <v>6642440.71</v>
      </c>
    </row>
    <row r="41" spans="1:11" ht="30.75" customHeight="1" outlineLevel="1">
      <c r="A41" s="38"/>
      <c r="B41" s="6" t="s">
        <v>453</v>
      </c>
      <c r="C41" s="17" t="s">
        <v>68</v>
      </c>
      <c r="D41" s="17" t="s">
        <v>451</v>
      </c>
      <c r="E41" s="45"/>
      <c r="F41" s="45"/>
      <c r="G41" s="45"/>
      <c r="H41" s="45"/>
      <c r="I41" s="45"/>
      <c r="J41" s="45"/>
      <c r="K41" s="50">
        <v>53568.07</v>
      </c>
    </row>
    <row r="42" spans="1:11" ht="40.5" customHeight="1" outlineLevel="1">
      <c r="A42" s="71">
        <v>6</v>
      </c>
      <c r="B42" s="37" t="s">
        <v>157</v>
      </c>
      <c r="C42" s="19"/>
      <c r="D42" s="19" t="s">
        <v>12</v>
      </c>
      <c r="E42" s="45"/>
      <c r="F42" s="45"/>
      <c r="G42" s="45"/>
      <c r="H42" s="45"/>
      <c r="I42" s="45"/>
      <c r="J42" s="45"/>
      <c r="K42" s="49">
        <f>K51+K43+K48</f>
        <v>38523365.859999999</v>
      </c>
    </row>
    <row r="43" spans="1:11" ht="28.5" customHeight="1" outlineLevel="1">
      <c r="A43" s="38" t="s">
        <v>300</v>
      </c>
      <c r="B43" s="39" t="s">
        <v>158</v>
      </c>
      <c r="C43" s="17" t="s">
        <v>68</v>
      </c>
      <c r="D43" s="17" t="s">
        <v>13</v>
      </c>
      <c r="E43" s="45"/>
      <c r="F43" s="45"/>
      <c r="G43" s="45"/>
      <c r="H43" s="45"/>
      <c r="I43" s="45"/>
      <c r="J43" s="45"/>
      <c r="K43" s="50">
        <f>K44</f>
        <v>12498949</v>
      </c>
    </row>
    <row r="44" spans="1:11" ht="33" customHeight="1" outlineLevel="1">
      <c r="A44" s="34" t="s">
        <v>79</v>
      </c>
      <c r="B44" s="35" t="s">
        <v>84</v>
      </c>
      <c r="C44" s="15" t="s">
        <v>68</v>
      </c>
      <c r="D44" s="15" t="s">
        <v>85</v>
      </c>
      <c r="E44" s="45"/>
      <c r="F44" s="45"/>
      <c r="G44" s="45"/>
      <c r="H44" s="45"/>
      <c r="I44" s="45"/>
      <c r="J44" s="45"/>
      <c r="K44" s="48">
        <f>K46+K45+K47</f>
        <v>12498949</v>
      </c>
    </row>
    <row r="45" spans="1:11" ht="33" customHeight="1" outlineLevel="1">
      <c r="A45" s="34"/>
      <c r="B45" s="40" t="s">
        <v>57</v>
      </c>
      <c r="C45" s="17" t="s">
        <v>68</v>
      </c>
      <c r="D45" s="17" t="s">
        <v>51</v>
      </c>
      <c r="E45" s="45"/>
      <c r="F45" s="45"/>
      <c r="G45" s="45"/>
      <c r="H45" s="45"/>
      <c r="I45" s="45"/>
      <c r="J45" s="45"/>
      <c r="K45" s="65">
        <v>10174239</v>
      </c>
    </row>
    <row r="46" spans="1:11" ht="28.5" customHeight="1" outlineLevel="1">
      <c r="A46" s="71"/>
      <c r="B46" s="5" t="s">
        <v>159</v>
      </c>
      <c r="C46" s="17" t="s">
        <v>68</v>
      </c>
      <c r="D46" s="1" t="s">
        <v>128</v>
      </c>
      <c r="E46" s="45"/>
      <c r="F46" s="45"/>
      <c r="G46" s="45"/>
      <c r="H46" s="45"/>
      <c r="I46" s="45"/>
      <c r="J46" s="45"/>
      <c r="K46" s="65">
        <v>1924710</v>
      </c>
    </row>
    <row r="47" spans="1:11" ht="48.75" customHeight="1" outlineLevel="1">
      <c r="A47" s="71"/>
      <c r="B47" s="5" t="s">
        <v>469</v>
      </c>
      <c r="C47" s="17" t="s">
        <v>68</v>
      </c>
      <c r="D47" s="1" t="s">
        <v>470</v>
      </c>
      <c r="E47" s="45"/>
      <c r="F47" s="45"/>
      <c r="G47" s="45"/>
      <c r="H47" s="45"/>
      <c r="I47" s="45"/>
      <c r="J47" s="45"/>
      <c r="K47" s="65">
        <v>400000</v>
      </c>
    </row>
    <row r="48" spans="1:11" ht="45.75" customHeight="1" outlineLevel="1">
      <c r="A48" s="38" t="s">
        <v>301</v>
      </c>
      <c r="B48" s="40" t="s">
        <v>286</v>
      </c>
      <c r="C48" s="17" t="s">
        <v>68</v>
      </c>
      <c r="D48" s="17" t="s">
        <v>287</v>
      </c>
      <c r="E48" s="45"/>
      <c r="F48" s="45"/>
      <c r="G48" s="45"/>
      <c r="H48" s="45"/>
      <c r="I48" s="45"/>
      <c r="J48" s="45"/>
      <c r="K48" s="50">
        <f>K49</f>
        <v>24458656.859999999</v>
      </c>
    </row>
    <row r="49" spans="1:11" ht="47.25" customHeight="1" outlineLevel="1">
      <c r="A49" s="70" t="s">
        <v>302</v>
      </c>
      <c r="B49" s="35" t="s">
        <v>288</v>
      </c>
      <c r="C49" s="15" t="s">
        <v>68</v>
      </c>
      <c r="D49" s="15" t="s">
        <v>289</v>
      </c>
      <c r="E49" s="51"/>
      <c r="F49" s="51"/>
      <c r="G49" s="51"/>
      <c r="H49" s="51"/>
      <c r="I49" s="51"/>
      <c r="J49" s="51"/>
      <c r="K49" s="48">
        <f>K50</f>
        <v>24458656.859999999</v>
      </c>
    </row>
    <row r="50" spans="1:11" ht="42" customHeight="1" outlineLevel="1">
      <c r="A50" s="72"/>
      <c r="B50" s="40" t="s">
        <v>290</v>
      </c>
      <c r="C50" s="17" t="s">
        <v>68</v>
      </c>
      <c r="D50" s="17" t="s">
        <v>291</v>
      </c>
      <c r="E50" s="45"/>
      <c r="F50" s="45"/>
      <c r="G50" s="45"/>
      <c r="H50" s="45"/>
      <c r="I50" s="45"/>
      <c r="J50" s="45"/>
      <c r="K50" s="50">
        <v>24458656.859999999</v>
      </c>
    </row>
    <row r="51" spans="1:11" ht="45" customHeight="1" outlineLevel="1">
      <c r="A51" s="38" t="s">
        <v>303</v>
      </c>
      <c r="B51" s="40" t="s">
        <v>160</v>
      </c>
      <c r="C51" s="17" t="s">
        <v>68</v>
      </c>
      <c r="D51" s="17" t="s">
        <v>52</v>
      </c>
      <c r="E51" s="45"/>
      <c r="F51" s="45"/>
      <c r="G51" s="45"/>
      <c r="H51" s="45"/>
      <c r="I51" s="45"/>
      <c r="J51" s="45"/>
      <c r="K51" s="50">
        <f>K52+K53</f>
        <v>1565760</v>
      </c>
    </row>
    <row r="52" spans="1:11" ht="23.25" customHeight="1" outlineLevel="1">
      <c r="A52" s="72"/>
      <c r="B52" s="40" t="s">
        <v>161</v>
      </c>
      <c r="C52" s="17" t="s">
        <v>68</v>
      </c>
      <c r="D52" s="17" t="s">
        <v>162</v>
      </c>
      <c r="E52" s="45"/>
      <c r="F52" s="45"/>
      <c r="G52" s="45"/>
      <c r="H52" s="45"/>
      <c r="I52" s="45"/>
      <c r="J52" s="45"/>
      <c r="K52" s="50">
        <v>1500000</v>
      </c>
    </row>
    <row r="53" spans="1:11" ht="23.25" customHeight="1" outlineLevel="1">
      <c r="A53" s="72"/>
      <c r="B53" s="40" t="s">
        <v>163</v>
      </c>
      <c r="C53" s="17" t="s">
        <v>68</v>
      </c>
      <c r="D53" s="17" t="s">
        <v>164</v>
      </c>
      <c r="E53" s="45"/>
      <c r="F53" s="45"/>
      <c r="G53" s="45"/>
      <c r="H53" s="45"/>
      <c r="I53" s="45"/>
      <c r="J53" s="45"/>
      <c r="K53" s="50">
        <v>65760</v>
      </c>
    </row>
    <row r="54" spans="1:11" ht="33" customHeight="1" outlineLevel="1">
      <c r="A54" s="71">
        <v>7</v>
      </c>
      <c r="B54" s="13" t="s">
        <v>165</v>
      </c>
      <c r="C54" s="19"/>
      <c r="D54" s="19" t="s">
        <v>8</v>
      </c>
      <c r="E54" s="45"/>
      <c r="F54" s="45"/>
      <c r="G54" s="45"/>
      <c r="H54" s="45"/>
      <c r="I54" s="45"/>
      <c r="J54" s="45"/>
      <c r="K54" s="49">
        <f>K57+K55</f>
        <v>6113738</v>
      </c>
    </row>
    <row r="55" spans="1:11" ht="18" customHeight="1" outlineLevel="1">
      <c r="A55" s="38" t="s">
        <v>83</v>
      </c>
      <c r="B55" s="5" t="s">
        <v>354</v>
      </c>
      <c r="C55" s="17" t="s">
        <v>68</v>
      </c>
      <c r="D55" s="17" t="s">
        <v>167</v>
      </c>
      <c r="E55" s="45"/>
      <c r="F55" s="45"/>
      <c r="G55" s="45"/>
      <c r="H55" s="45"/>
      <c r="I55" s="45"/>
      <c r="J55" s="45"/>
      <c r="K55" s="50">
        <f>K56</f>
        <v>2784764</v>
      </c>
    </row>
    <row r="56" spans="1:11" ht="33" customHeight="1" outlineLevel="1">
      <c r="A56" s="71"/>
      <c r="B56" s="5" t="s">
        <v>168</v>
      </c>
      <c r="C56" s="17" t="s">
        <v>68</v>
      </c>
      <c r="D56" s="17" t="s">
        <v>169</v>
      </c>
      <c r="E56" s="45"/>
      <c r="F56" s="45"/>
      <c r="G56" s="45"/>
      <c r="H56" s="45"/>
      <c r="I56" s="45"/>
      <c r="J56" s="45"/>
      <c r="K56" s="50">
        <v>2784764</v>
      </c>
    </row>
    <row r="57" spans="1:11" ht="29.85" customHeight="1" outlineLevel="1">
      <c r="A57" s="38" t="s">
        <v>304</v>
      </c>
      <c r="B57" s="2" t="s">
        <v>166</v>
      </c>
      <c r="C57" s="17" t="s">
        <v>68</v>
      </c>
      <c r="D57" s="17" t="s">
        <v>62</v>
      </c>
      <c r="E57" s="45"/>
      <c r="F57" s="45"/>
      <c r="G57" s="45"/>
      <c r="H57" s="45"/>
      <c r="I57" s="45"/>
      <c r="J57" s="45"/>
      <c r="K57" s="50">
        <f>K58</f>
        <v>3328974</v>
      </c>
    </row>
    <row r="58" spans="1:11" ht="27.75" customHeight="1" outlineLevel="1">
      <c r="A58" s="38"/>
      <c r="B58" s="6" t="s">
        <v>5</v>
      </c>
      <c r="C58" s="17" t="s">
        <v>68</v>
      </c>
      <c r="D58" s="17" t="s">
        <v>63</v>
      </c>
      <c r="E58" s="45"/>
      <c r="F58" s="45"/>
      <c r="G58" s="45"/>
      <c r="H58" s="45"/>
      <c r="I58" s="45"/>
      <c r="J58" s="45"/>
      <c r="K58" s="50">
        <v>3328974</v>
      </c>
    </row>
    <row r="59" spans="1:11" ht="36" customHeight="1" outlineLevel="1">
      <c r="A59" s="71">
        <v>8</v>
      </c>
      <c r="B59" s="37" t="s">
        <v>170</v>
      </c>
      <c r="C59" s="19"/>
      <c r="D59" s="19" t="s">
        <v>30</v>
      </c>
      <c r="E59" s="45"/>
      <c r="F59" s="45"/>
      <c r="G59" s="45"/>
      <c r="H59" s="45"/>
      <c r="I59" s="45"/>
      <c r="J59" s="45"/>
      <c r="K59" s="49">
        <f>K60+K75+K85+K108+K101+K104+K114</f>
        <v>68644178.849999994</v>
      </c>
    </row>
    <row r="60" spans="1:11" ht="27.75" customHeight="1" outlineLevel="1">
      <c r="A60" s="38" t="s">
        <v>305</v>
      </c>
      <c r="B60" s="4" t="s">
        <v>36</v>
      </c>
      <c r="C60" s="17" t="s">
        <v>70</v>
      </c>
      <c r="D60" s="17" t="s">
        <v>89</v>
      </c>
      <c r="E60" s="45"/>
      <c r="F60" s="45"/>
      <c r="G60" s="45"/>
      <c r="H60" s="45"/>
      <c r="I60" s="45"/>
      <c r="J60" s="45"/>
      <c r="K60" s="65">
        <f>K61+K68+K70</f>
        <v>36174833.719999999</v>
      </c>
    </row>
    <row r="61" spans="1:11" ht="21.75" customHeight="1" outlineLevel="1">
      <c r="A61" s="34" t="s">
        <v>306</v>
      </c>
      <c r="B61" s="35" t="s">
        <v>91</v>
      </c>
      <c r="C61" s="15" t="s">
        <v>70</v>
      </c>
      <c r="D61" s="15" t="s">
        <v>92</v>
      </c>
      <c r="E61" s="45"/>
      <c r="F61" s="45"/>
      <c r="G61" s="45"/>
      <c r="H61" s="45"/>
      <c r="I61" s="45"/>
      <c r="J61" s="45"/>
      <c r="K61" s="48">
        <f>K62+K63+K64+K65+K66+K67</f>
        <v>22814307.07</v>
      </c>
    </row>
    <row r="62" spans="1:11" ht="27.75" customHeight="1" outlineLevel="1">
      <c r="A62" s="38"/>
      <c r="B62" s="5" t="s">
        <v>37</v>
      </c>
      <c r="C62" s="17" t="s">
        <v>70</v>
      </c>
      <c r="D62" s="17" t="s">
        <v>38</v>
      </c>
      <c r="E62" s="45"/>
      <c r="F62" s="45"/>
      <c r="G62" s="45"/>
      <c r="H62" s="45"/>
      <c r="I62" s="45"/>
      <c r="J62" s="45"/>
      <c r="K62" s="50">
        <v>6809208</v>
      </c>
    </row>
    <row r="63" spans="1:11" ht="27.75" customHeight="1" outlineLevel="1">
      <c r="A63" s="38"/>
      <c r="B63" s="5" t="s">
        <v>171</v>
      </c>
      <c r="C63" s="17" t="s">
        <v>70</v>
      </c>
      <c r="D63" s="17" t="s">
        <v>172</v>
      </c>
      <c r="E63" s="45"/>
      <c r="F63" s="45"/>
      <c r="G63" s="45"/>
      <c r="H63" s="45"/>
      <c r="I63" s="45"/>
      <c r="J63" s="45"/>
      <c r="K63" s="50">
        <v>8529454.5199999996</v>
      </c>
    </row>
    <row r="64" spans="1:11" ht="27.75" customHeight="1" outlineLevel="1">
      <c r="A64" s="38"/>
      <c r="B64" s="5" t="s">
        <v>173</v>
      </c>
      <c r="C64" s="17" t="s">
        <v>70</v>
      </c>
      <c r="D64" s="17" t="s">
        <v>174</v>
      </c>
      <c r="E64" s="45"/>
      <c r="F64" s="45"/>
      <c r="G64" s="45"/>
      <c r="H64" s="45"/>
      <c r="I64" s="45"/>
      <c r="J64" s="45"/>
      <c r="K64" s="50">
        <v>5814838.7800000003</v>
      </c>
    </row>
    <row r="65" spans="1:11" ht="27.75" customHeight="1" outlineLevel="1">
      <c r="A65" s="38"/>
      <c r="B65" s="5" t="s">
        <v>175</v>
      </c>
      <c r="C65" s="17" t="s">
        <v>70</v>
      </c>
      <c r="D65" s="17" t="s">
        <v>176</v>
      </c>
      <c r="E65" s="45"/>
      <c r="F65" s="45"/>
      <c r="G65" s="45"/>
      <c r="H65" s="45"/>
      <c r="I65" s="45"/>
      <c r="J65" s="45"/>
      <c r="K65" s="50">
        <v>616720.68000000005</v>
      </c>
    </row>
    <row r="66" spans="1:11" ht="19.5" customHeight="1" outlineLevel="1">
      <c r="A66" s="38"/>
      <c r="B66" s="5" t="s">
        <v>205</v>
      </c>
      <c r="C66" s="17" t="s">
        <v>70</v>
      </c>
      <c r="D66" s="17" t="s">
        <v>204</v>
      </c>
      <c r="E66" s="45"/>
      <c r="F66" s="45"/>
      <c r="G66" s="45"/>
      <c r="H66" s="45"/>
      <c r="I66" s="45"/>
      <c r="J66" s="45"/>
      <c r="K66" s="50">
        <v>1018780.09</v>
      </c>
    </row>
    <row r="67" spans="1:11" ht="29.25" customHeight="1" outlineLevel="1">
      <c r="A67" s="38"/>
      <c r="B67" s="5" t="s">
        <v>355</v>
      </c>
      <c r="C67" s="17" t="s">
        <v>70</v>
      </c>
      <c r="D67" s="1" t="s">
        <v>454</v>
      </c>
      <c r="E67" s="45"/>
      <c r="F67" s="45"/>
      <c r="G67" s="45"/>
      <c r="H67" s="45"/>
      <c r="I67" s="45"/>
      <c r="J67" s="45"/>
      <c r="K67" s="50">
        <v>25305</v>
      </c>
    </row>
    <row r="68" spans="1:11" ht="40.5" customHeight="1" outlineLevel="1">
      <c r="A68" s="34" t="s">
        <v>307</v>
      </c>
      <c r="B68" s="14" t="s">
        <v>177</v>
      </c>
      <c r="C68" s="17" t="s">
        <v>70</v>
      </c>
      <c r="D68" s="15" t="s">
        <v>178</v>
      </c>
      <c r="E68" s="51"/>
      <c r="F68" s="51"/>
      <c r="G68" s="51"/>
      <c r="H68" s="51"/>
      <c r="I68" s="51"/>
      <c r="J68" s="51"/>
      <c r="K68" s="48">
        <f>K69</f>
        <v>2391823.0299999998</v>
      </c>
    </row>
    <row r="69" spans="1:11" ht="22.5" customHeight="1" outlineLevel="1">
      <c r="A69" s="38"/>
      <c r="B69" s="5" t="s">
        <v>179</v>
      </c>
      <c r="C69" s="17" t="s">
        <v>70</v>
      </c>
      <c r="D69" s="17" t="s">
        <v>180</v>
      </c>
      <c r="E69" s="45"/>
      <c r="F69" s="45"/>
      <c r="G69" s="45"/>
      <c r="H69" s="45"/>
      <c r="I69" s="45"/>
      <c r="J69" s="45"/>
      <c r="K69" s="50">
        <v>2391823.0299999998</v>
      </c>
    </row>
    <row r="70" spans="1:11" ht="31.5" customHeight="1" outlineLevel="1">
      <c r="A70" s="34" t="s">
        <v>308</v>
      </c>
      <c r="B70" s="14" t="s">
        <v>182</v>
      </c>
      <c r="C70" s="15" t="s">
        <v>70</v>
      </c>
      <c r="D70" s="15" t="s">
        <v>181</v>
      </c>
      <c r="E70" s="51"/>
      <c r="F70" s="51"/>
      <c r="G70" s="51"/>
      <c r="H70" s="51"/>
      <c r="I70" s="51"/>
      <c r="J70" s="51"/>
      <c r="K70" s="48">
        <f>K71+K72+K73+K74</f>
        <v>10968703.620000001</v>
      </c>
    </row>
    <row r="71" spans="1:11" ht="33.75" customHeight="1" outlineLevel="1">
      <c r="A71" s="38"/>
      <c r="B71" s="5" t="s">
        <v>183</v>
      </c>
      <c r="C71" s="17" t="s">
        <v>70</v>
      </c>
      <c r="D71" s="17" t="s">
        <v>184</v>
      </c>
      <c r="E71" s="45"/>
      <c r="F71" s="45"/>
      <c r="G71" s="45"/>
      <c r="H71" s="45"/>
      <c r="I71" s="45"/>
      <c r="J71" s="45"/>
      <c r="K71" s="50">
        <v>7701236.0599999996</v>
      </c>
    </row>
    <row r="72" spans="1:11" ht="33.75" customHeight="1" outlineLevel="1">
      <c r="A72" s="38"/>
      <c r="B72" s="5" t="s">
        <v>185</v>
      </c>
      <c r="C72" s="17" t="s">
        <v>70</v>
      </c>
      <c r="D72" s="17" t="s">
        <v>186</v>
      </c>
      <c r="E72" s="45"/>
      <c r="F72" s="45"/>
      <c r="G72" s="45"/>
      <c r="H72" s="45"/>
      <c r="I72" s="45"/>
      <c r="J72" s="45"/>
      <c r="K72" s="50">
        <v>281537.15000000002</v>
      </c>
    </row>
    <row r="73" spans="1:11" ht="33.75" customHeight="1" outlineLevel="1">
      <c r="A73" s="38"/>
      <c r="B73" s="5" t="s">
        <v>187</v>
      </c>
      <c r="C73" s="17" t="s">
        <v>68</v>
      </c>
      <c r="D73" s="17" t="s">
        <v>188</v>
      </c>
      <c r="E73" s="45"/>
      <c r="F73" s="45"/>
      <c r="G73" s="45"/>
      <c r="H73" s="45"/>
      <c r="I73" s="45"/>
      <c r="J73" s="45"/>
      <c r="K73" s="50">
        <v>2202190</v>
      </c>
    </row>
    <row r="74" spans="1:11" ht="33.75" customHeight="1" outlineLevel="1">
      <c r="A74" s="38"/>
      <c r="B74" s="5" t="s">
        <v>187</v>
      </c>
      <c r="C74" s="17" t="s">
        <v>70</v>
      </c>
      <c r="D74" s="17" t="s">
        <v>188</v>
      </c>
      <c r="E74" s="45"/>
      <c r="F74" s="45"/>
      <c r="G74" s="45"/>
      <c r="H74" s="45"/>
      <c r="I74" s="45"/>
      <c r="J74" s="45"/>
      <c r="K74" s="50">
        <v>783740.41</v>
      </c>
    </row>
    <row r="75" spans="1:11" ht="27.75" customHeight="1" outlineLevel="1">
      <c r="A75" s="38" t="s">
        <v>309</v>
      </c>
      <c r="B75" s="4" t="s">
        <v>53</v>
      </c>
      <c r="C75" s="17" t="s">
        <v>70</v>
      </c>
      <c r="D75" s="17" t="s">
        <v>94</v>
      </c>
      <c r="E75" s="45"/>
      <c r="F75" s="45"/>
      <c r="G75" s="45"/>
      <c r="H75" s="45"/>
      <c r="I75" s="45"/>
      <c r="J75" s="45"/>
      <c r="K75" s="50">
        <f>K76+K78+K81+K83</f>
        <v>9255084</v>
      </c>
    </row>
    <row r="76" spans="1:11" ht="27.75" customHeight="1" outlineLevel="1">
      <c r="A76" s="34" t="s">
        <v>310</v>
      </c>
      <c r="B76" s="35" t="s">
        <v>96</v>
      </c>
      <c r="C76" s="15" t="s">
        <v>70</v>
      </c>
      <c r="D76" s="15" t="s">
        <v>97</v>
      </c>
      <c r="E76" s="45"/>
      <c r="F76" s="45"/>
      <c r="G76" s="45"/>
      <c r="H76" s="45"/>
      <c r="I76" s="45"/>
      <c r="J76" s="45"/>
      <c r="K76" s="48">
        <f>K77</f>
        <v>9051894</v>
      </c>
    </row>
    <row r="77" spans="1:11" ht="27.75" customHeight="1" outlineLevel="1">
      <c r="A77" s="38"/>
      <c r="B77" s="5" t="s">
        <v>31</v>
      </c>
      <c r="C77" s="17" t="s">
        <v>70</v>
      </c>
      <c r="D77" s="17" t="s">
        <v>32</v>
      </c>
      <c r="E77" s="45"/>
      <c r="F77" s="45"/>
      <c r="G77" s="45"/>
      <c r="H77" s="45"/>
      <c r="I77" s="45"/>
      <c r="J77" s="45"/>
      <c r="K77" s="50">
        <v>9051894</v>
      </c>
    </row>
    <row r="78" spans="1:11" ht="27.75" customHeight="1" outlineLevel="1">
      <c r="A78" s="34" t="s">
        <v>311</v>
      </c>
      <c r="B78" s="14" t="s">
        <v>189</v>
      </c>
      <c r="C78" s="15" t="s">
        <v>70</v>
      </c>
      <c r="D78" s="15" t="s">
        <v>190</v>
      </c>
      <c r="E78" s="51"/>
      <c r="F78" s="51"/>
      <c r="G78" s="51"/>
      <c r="H78" s="51"/>
      <c r="I78" s="51"/>
      <c r="J78" s="51"/>
      <c r="K78" s="48">
        <f>K80+K79</f>
        <v>116500</v>
      </c>
    </row>
    <row r="79" spans="1:11" ht="27.75" customHeight="1" outlineLevel="1">
      <c r="A79" s="34"/>
      <c r="B79" s="5" t="s">
        <v>457</v>
      </c>
      <c r="C79" s="17" t="s">
        <v>455</v>
      </c>
      <c r="D79" s="17" t="s">
        <v>456</v>
      </c>
      <c r="E79" s="45"/>
      <c r="F79" s="45"/>
      <c r="G79" s="45"/>
      <c r="H79" s="45"/>
      <c r="I79" s="45"/>
      <c r="J79" s="45"/>
      <c r="K79" s="50">
        <v>6200</v>
      </c>
    </row>
    <row r="80" spans="1:11" ht="27.75" customHeight="1" outlineLevel="1">
      <c r="A80" s="38"/>
      <c r="B80" s="5" t="s">
        <v>356</v>
      </c>
      <c r="C80" s="17" t="s">
        <v>70</v>
      </c>
      <c r="D80" s="17" t="s">
        <v>357</v>
      </c>
      <c r="E80" s="45"/>
      <c r="F80" s="45"/>
      <c r="G80" s="45"/>
      <c r="H80" s="45"/>
      <c r="I80" s="45"/>
      <c r="J80" s="45"/>
      <c r="K80" s="50">
        <v>110300</v>
      </c>
    </row>
    <row r="81" spans="1:11" ht="27.75" customHeight="1" outlineLevel="1">
      <c r="A81" s="34" t="s">
        <v>312</v>
      </c>
      <c r="B81" s="14" t="s">
        <v>191</v>
      </c>
      <c r="C81" s="15" t="s">
        <v>70</v>
      </c>
      <c r="D81" s="15" t="s">
        <v>192</v>
      </c>
      <c r="E81" s="51"/>
      <c r="F81" s="51"/>
      <c r="G81" s="51"/>
      <c r="H81" s="51"/>
      <c r="I81" s="51"/>
      <c r="J81" s="51"/>
      <c r="K81" s="48">
        <f>K82</f>
        <v>60190</v>
      </c>
    </row>
    <row r="82" spans="1:11" ht="27.75" customHeight="1" outlineLevel="1">
      <c r="A82" s="38"/>
      <c r="B82" s="5" t="s">
        <v>187</v>
      </c>
      <c r="C82" s="17" t="s">
        <v>70</v>
      </c>
      <c r="D82" s="17" t="s">
        <v>193</v>
      </c>
      <c r="E82" s="45"/>
      <c r="F82" s="45"/>
      <c r="G82" s="45"/>
      <c r="H82" s="45"/>
      <c r="I82" s="45"/>
      <c r="J82" s="45"/>
      <c r="K82" s="50">
        <v>60190</v>
      </c>
    </row>
    <row r="83" spans="1:11" ht="27.75" customHeight="1" outlineLevel="1">
      <c r="A83" s="34" t="s">
        <v>358</v>
      </c>
      <c r="B83" s="14" t="s">
        <v>359</v>
      </c>
      <c r="C83" s="15" t="s">
        <v>70</v>
      </c>
      <c r="D83" s="15" t="s">
        <v>360</v>
      </c>
      <c r="E83" s="51"/>
      <c r="F83" s="51"/>
      <c r="G83" s="51"/>
      <c r="H83" s="51"/>
      <c r="I83" s="51"/>
      <c r="J83" s="51"/>
      <c r="K83" s="48">
        <f>K84</f>
        <v>26500</v>
      </c>
    </row>
    <row r="84" spans="1:11" ht="27.75" customHeight="1" outlineLevel="1">
      <c r="A84" s="38"/>
      <c r="B84" s="5" t="s">
        <v>218</v>
      </c>
      <c r="C84" s="17" t="s">
        <v>70</v>
      </c>
      <c r="D84" s="17" t="s">
        <v>361</v>
      </c>
      <c r="E84" s="45"/>
      <c r="F84" s="45"/>
      <c r="G84" s="45"/>
      <c r="H84" s="45"/>
      <c r="I84" s="45"/>
      <c r="J84" s="45"/>
      <c r="K84" s="50">
        <v>26500</v>
      </c>
    </row>
    <row r="85" spans="1:11" ht="27.75" customHeight="1" outlineLevel="1">
      <c r="A85" s="38" t="s">
        <v>87</v>
      </c>
      <c r="B85" s="4" t="s">
        <v>39</v>
      </c>
      <c r="C85" s="17" t="s">
        <v>70</v>
      </c>
      <c r="D85" s="17" t="s">
        <v>40</v>
      </c>
      <c r="E85" s="45"/>
      <c r="F85" s="45"/>
      <c r="G85" s="45"/>
      <c r="H85" s="45"/>
      <c r="I85" s="45"/>
      <c r="J85" s="45"/>
      <c r="K85" s="65">
        <f>K86+K88+K94+K99</f>
        <v>11086290.379999999</v>
      </c>
    </row>
    <row r="86" spans="1:11" ht="27.75" customHeight="1" outlineLevel="1">
      <c r="A86" s="34" t="s">
        <v>313</v>
      </c>
      <c r="B86" s="35" t="s">
        <v>100</v>
      </c>
      <c r="C86" s="15" t="s">
        <v>70</v>
      </c>
      <c r="D86" s="15" t="s">
        <v>101</v>
      </c>
      <c r="E86" s="45"/>
      <c r="F86" s="45"/>
      <c r="G86" s="45"/>
      <c r="H86" s="45"/>
      <c r="I86" s="45"/>
      <c r="J86" s="45"/>
      <c r="K86" s="48">
        <f>K87</f>
        <v>8791973</v>
      </c>
    </row>
    <row r="87" spans="1:11" ht="27.75" customHeight="1" outlineLevel="1">
      <c r="A87" s="38"/>
      <c r="B87" s="5" t="s">
        <v>41</v>
      </c>
      <c r="C87" s="17" t="s">
        <v>70</v>
      </c>
      <c r="D87" s="17" t="s">
        <v>42</v>
      </c>
      <c r="E87" s="45"/>
      <c r="F87" s="45"/>
      <c r="G87" s="45"/>
      <c r="H87" s="45"/>
      <c r="I87" s="45"/>
      <c r="J87" s="45"/>
      <c r="K87" s="50">
        <v>8791973</v>
      </c>
    </row>
    <row r="88" spans="1:11" ht="27.75" customHeight="1" outlineLevel="1">
      <c r="A88" s="34" t="s">
        <v>314</v>
      </c>
      <c r="B88" s="14" t="s">
        <v>194</v>
      </c>
      <c r="C88" s="15" t="s">
        <v>70</v>
      </c>
      <c r="D88" s="15" t="s">
        <v>195</v>
      </c>
      <c r="E88" s="53"/>
      <c r="F88" s="53"/>
      <c r="G88" s="53"/>
      <c r="H88" s="53"/>
      <c r="I88" s="53"/>
      <c r="J88" s="53"/>
      <c r="K88" s="48">
        <f>K89+K90+K91+K92+K93</f>
        <v>969533.45</v>
      </c>
    </row>
    <row r="89" spans="1:11" ht="27.75" customHeight="1" outlineLevel="1">
      <c r="A89" s="38"/>
      <c r="B89" s="5" t="s">
        <v>196</v>
      </c>
      <c r="C89" s="17" t="s">
        <v>70</v>
      </c>
      <c r="D89" s="17" t="s">
        <v>197</v>
      </c>
      <c r="E89" s="52"/>
      <c r="F89" s="52"/>
      <c r="G89" s="52"/>
      <c r="H89" s="52"/>
      <c r="I89" s="52"/>
      <c r="J89" s="52"/>
      <c r="K89" s="50">
        <v>485000</v>
      </c>
    </row>
    <row r="90" spans="1:11" ht="27.75" customHeight="1" outlineLevel="1">
      <c r="A90" s="38"/>
      <c r="B90" s="5" t="s">
        <v>198</v>
      </c>
      <c r="C90" s="17" t="s">
        <v>70</v>
      </c>
      <c r="D90" s="17" t="s">
        <v>199</v>
      </c>
      <c r="E90" s="52"/>
      <c r="F90" s="52"/>
      <c r="G90" s="52"/>
      <c r="H90" s="52"/>
      <c r="I90" s="52"/>
      <c r="J90" s="52"/>
      <c r="K90" s="50">
        <v>149247.45000000001</v>
      </c>
    </row>
    <row r="91" spans="1:11" ht="27.75" customHeight="1" outlineLevel="1">
      <c r="A91" s="38"/>
      <c r="B91" s="5" t="s">
        <v>200</v>
      </c>
      <c r="C91" s="17" t="s">
        <v>70</v>
      </c>
      <c r="D91" s="17" t="s">
        <v>201</v>
      </c>
      <c r="E91" s="52"/>
      <c r="F91" s="52"/>
      <c r="G91" s="52"/>
      <c r="H91" s="52"/>
      <c r="I91" s="52"/>
      <c r="J91" s="52"/>
      <c r="K91" s="50">
        <v>4616</v>
      </c>
    </row>
    <row r="92" spans="1:11" ht="27.75" customHeight="1" outlineLevel="1">
      <c r="A92" s="38"/>
      <c r="B92" s="5" t="s">
        <v>179</v>
      </c>
      <c r="C92" s="17" t="s">
        <v>70</v>
      </c>
      <c r="D92" s="17" t="s">
        <v>363</v>
      </c>
      <c r="E92" s="52"/>
      <c r="F92" s="52"/>
      <c r="G92" s="52"/>
      <c r="H92" s="52"/>
      <c r="I92" s="52"/>
      <c r="J92" s="52"/>
      <c r="K92" s="50">
        <v>155670</v>
      </c>
    </row>
    <row r="93" spans="1:11" ht="27.75" customHeight="1" outlineLevel="1">
      <c r="A93" s="38"/>
      <c r="B93" s="5" t="s">
        <v>362</v>
      </c>
      <c r="C93" s="17" t="s">
        <v>70</v>
      </c>
      <c r="D93" s="17" t="s">
        <v>364</v>
      </c>
      <c r="E93" s="52"/>
      <c r="F93" s="52"/>
      <c r="G93" s="52"/>
      <c r="H93" s="52"/>
      <c r="I93" s="52"/>
      <c r="J93" s="52"/>
      <c r="K93" s="50">
        <v>175000</v>
      </c>
    </row>
    <row r="94" spans="1:11" ht="27.75" customHeight="1" outlineLevel="1">
      <c r="A94" s="34" t="s">
        <v>315</v>
      </c>
      <c r="B94" s="14" t="s">
        <v>191</v>
      </c>
      <c r="C94" s="15" t="s">
        <v>70</v>
      </c>
      <c r="D94" s="15" t="s">
        <v>202</v>
      </c>
      <c r="E94" s="53"/>
      <c r="F94" s="53"/>
      <c r="G94" s="53"/>
      <c r="H94" s="53"/>
      <c r="I94" s="53"/>
      <c r="J94" s="53"/>
      <c r="K94" s="48">
        <f>K95+K96+K97+K98</f>
        <v>1318783.93</v>
      </c>
    </row>
    <row r="95" spans="1:11" ht="27.75" customHeight="1" outlineLevel="1">
      <c r="A95" s="38"/>
      <c r="B95" s="5" t="s">
        <v>187</v>
      </c>
      <c r="C95" s="17" t="s">
        <v>70</v>
      </c>
      <c r="D95" s="17" t="s">
        <v>203</v>
      </c>
      <c r="E95" s="52"/>
      <c r="F95" s="52"/>
      <c r="G95" s="52"/>
      <c r="H95" s="52"/>
      <c r="I95" s="52"/>
      <c r="J95" s="52"/>
      <c r="K95" s="50">
        <v>268793.96000000002</v>
      </c>
    </row>
    <row r="96" spans="1:11" ht="36" customHeight="1" outlineLevel="1">
      <c r="A96" s="38"/>
      <c r="B96" s="5" t="s">
        <v>185</v>
      </c>
      <c r="C96" s="17" t="s">
        <v>70</v>
      </c>
      <c r="D96" s="1" t="s">
        <v>365</v>
      </c>
      <c r="E96" s="52"/>
      <c r="F96" s="52"/>
      <c r="G96" s="52"/>
      <c r="H96" s="52"/>
      <c r="I96" s="52"/>
      <c r="J96" s="52"/>
      <c r="K96" s="50">
        <v>921492.7</v>
      </c>
    </row>
    <row r="97" spans="1:11" ht="45" customHeight="1" outlineLevel="1">
      <c r="A97" s="38"/>
      <c r="B97" s="5" t="s">
        <v>185</v>
      </c>
      <c r="C97" s="17" t="s">
        <v>70</v>
      </c>
      <c r="D97" s="1" t="s">
        <v>366</v>
      </c>
      <c r="E97" s="52"/>
      <c r="F97" s="52"/>
      <c r="G97" s="52"/>
      <c r="H97" s="52"/>
      <c r="I97" s="52"/>
      <c r="J97" s="52"/>
      <c r="K97" s="50">
        <v>28497.27</v>
      </c>
    </row>
    <row r="98" spans="1:11" ht="29.25" customHeight="1" outlineLevel="1">
      <c r="A98" s="38"/>
      <c r="B98" s="5" t="s">
        <v>459</v>
      </c>
      <c r="C98" s="17" t="s">
        <v>70</v>
      </c>
      <c r="D98" s="1" t="s">
        <v>458</v>
      </c>
      <c r="E98" s="52"/>
      <c r="F98" s="52"/>
      <c r="G98" s="52"/>
      <c r="H98" s="52"/>
      <c r="I98" s="52"/>
      <c r="J98" s="52"/>
      <c r="K98" s="50">
        <v>100000</v>
      </c>
    </row>
    <row r="99" spans="1:11" ht="34.5" customHeight="1" outlineLevel="1">
      <c r="A99" s="34" t="s">
        <v>367</v>
      </c>
      <c r="B99" s="14" t="s">
        <v>368</v>
      </c>
      <c r="C99" s="15" t="s">
        <v>70</v>
      </c>
      <c r="D99" s="78" t="s">
        <v>369</v>
      </c>
      <c r="E99" s="53"/>
      <c r="F99" s="53"/>
      <c r="G99" s="53"/>
      <c r="H99" s="53"/>
      <c r="I99" s="53"/>
      <c r="J99" s="53"/>
      <c r="K99" s="48">
        <f>K100</f>
        <v>6000</v>
      </c>
    </row>
    <row r="100" spans="1:11" ht="33.75" customHeight="1" outlineLevel="1">
      <c r="A100" s="38"/>
      <c r="B100" s="5" t="s">
        <v>218</v>
      </c>
      <c r="C100" s="17" t="s">
        <v>70</v>
      </c>
      <c r="D100" s="1" t="s">
        <v>370</v>
      </c>
      <c r="E100" s="52"/>
      <c r="F100" s="52"/>
      <c r="G100" s="52"/>
      <c r="H100" s="52"/>
      <c r="I100" s="52"/>
      <c r="J100" s="52"/>
      <c r="K100" s="50">
        <v>6000</v>
      </c>
    </row>
    <row r="101" spans="1:11" ht="27.75" customHeight="1" outlineLevel="1">
      <c r="A101" s="38" t="s">
        <v>316</v>
      </c>
      <c r="B101" s="5" t="s">
        <v>292</v>
      </c>
      <c r="C101" s="17" t="s">
        <v>70</v>
      </c>
      <c r="D101" s="17" t="s">
        <v>295</v>
      </c>
      <c r="E101" s="52"/>
      <c r="F101" s="52"/>
      <c r="G101" s="52"/>
      <c r="H101" s="52"/>
      <c r="I101" s="52"/>
      <c r="J101" s="52"/>
      <c r="K101" s="50">
        <f>K102</f>
        <v>140000</v>
      </c>
    </row>
    <row r="102" spans="1:11" ht="42.75" customHeight="1" outlineLevel="1">
      <c r="A102" s="34" t="s">
        <v>317</v>
      </c>
      <c r="B102" s="14" t="s">
        <v>293</v>
      </c>
      <c r="C102" s="15" t="s">
        <v>70</v>
      </c>
      <c r="D102" s="15" t="s">
        <v>296</v>
      </c>
      <c r="E102" s="53"/>
      <c r="F102" s="53"/>
      <c r="G102" s="53"/>
      <c r="H102" s="53"/>
      <c r="I102" s="53"/>
      <c r="J102" s="53"/>
      <c r="K102" s="48">
        <f>K103</f>
        <v>140000</v>
      </c>
    </row>
    <row r="103" spans="1:11" ht="27.75" customHeight="1" outlineLevel="1">
      <c r="A103" s="38"/>
      <c r="B103" s="5" t="s">
        <v>294</v>
      </c>
      <c r="C103" s="17" t="s">
        <v>70</v>
      </c>
      <c r="D103" s="17" t="s">
        <v>297</v>
      </c>
      <c r="E103" s="52"/>
      <c r="F103" s="52"/>
      <c r="G103" s="52"/>
      <c r="H103" s="52"/>
      <c r="I103" s="52"/>
      <c r="J103" s="52"/>
      <c r="K103" s="50">
        <v>140000</v>
      </c>
    </row>
    <row r="104" spans="1:11" ht="27.75" customHeight="1" outlineLevel="1">
      <c r="A104" s="38" t="s">
        <v>318</v>
      </c>
      <c r="B104" s="5" t="s">
        <v>374</v>
      </c>
      <c r="C104" s="17" t="s">
        <v>70</v>
      </c>
      <c r="D104" s="17" t="s">
        <v>375</v>
      </c>
      <c r="E104" s="52"/>
      <c r="F104" s="52"/>
      <c r="G104" s="52"/>
      <c r="H104" s="52"/>
      <c r="I104" s="52"/>
      <c r="J104" s="52"/>
      <c r="K104" s="50">
        <f>K105</f>
        <v>166362.75</v>
      </c>
    </row>
    <row r="105" spans="1:11" ht="43.5" customHeight="1" outlineLevel="1">
      <c r="A105" s="34" t="s">
        <v>319</v>
      </c>
      <c r="B105" s="14" t="s">
        <v>378</v>
      </c>
      <c r="C105" s="15" t="s">
        <v>70</v>
      </c>
      <c r="D105" s="15" t="s">
        <v>376</v>
      </c>
      <c r="E105" s="53"/>
      <c r="F105" s="53"/>
      <c r="G105" s="53"/>
      <c r="H105" s="53"/>
      <c r="I105" s="53"/>
      <c r="J105" s="53"/>
      <c r="K105" s="48">
        <f>K107+K106</f>
        <v>166362.75</v>
      </c>
    </row>
    <row r="106" spans="1:11" ht="43.5" customHeight="1" outlineLevel="1">
      <c r="A106" s="34"/>
      <c r="B106" s="2" t="s">
        <v>379</v>
      </c>
      <c r="C106" s="17" t="s">
        <v>68</v>
      </c>
      <c r="D106" s="17" t="s">
        <v>377</v>
      </c>
      <c r="E106" s="53"/>
      <c r="F106" s="53"/>
      <c r="G106" s="53"/>
      <c r="H106" s="53"/>
      <c r="I106" s="53"/>
      <c r="J106" s="53"/>
      <c r="K106" s="50">
        <v>61362.75</v>
      </c>
    </row>
    <row r="107" spans="1:11" ht="36.75" customHeight="1" outlineLevel="1">
      <c r="A107" s="38"/>
      <c r="B107" s="2" t="s">
        <v>379</v>
      </c>
      <c r="C107" s="17" t="s">
        <v>70</v>
      </c>
      <c r="D107" s="17" t="s">
        <v>377</v>
      </c>
      <c r="E107" s="52"/>
      <c r="F107" s="52"/>
      <c r="G107" s="52"/>
      <c r="H107" s="52"/>
      <c r="I107" s="52"/>
      <c r="J107" s="52"/>
      <c r="K107" s="50">
        <v>105000</v>
      </c>
    </row>
    <row r="108" spans="1:11" ht="25.5">
      <c r="A108" s="38" t="s">
        <v>371</v>
      </c>
      <c r="B108" s="5" t="s">
        <v>59</v>
      </c>
      <c r="C108" s="17" t="s">
        <v>70</v>
      </c>
      <c r="D108" s="17" t="s">
        <v>60</v>
      </c>
      <c r="K108" s="50">
        <f>K109+K112</f>
        <v>11771608</v>
      </c>
    </row>
    <row r="109" spans="1:11" ht="25.5">
      <c r="A109" s="34" t="s">
        <v>372</v>
      </c>
      <c r="B109" s="14" t="s">
        <v>102</v>
      </c>
      <c r="C109" s="15" t="s">
        <v>70</v>
      </c>
      <c r="D109" s="15" t="s">
        <v>206</v>
      </c>
      <c r="K109" s="48">
        <f>K110+K111</f>
        <v>10290142</v>
      </c>
    </row>
    <row r="110" spans="1:11" ht="25.5">
      <c r="A110" s="73"/>
      <c r="B110" s="5" t="s">
        <v>1</v>
      </c>
      <c r="C110" s="17" t="s">
        <v>68</v>
      </c>
      <c r="D110" s="17" t="s">
        <v>46</v>
      </c>
      <c r="K110" s="50">
        <v>1871945</v>
      </c>
    </row>
    <row r="111" spans="1:11" ht="25.5">
      <c r="A111" s="73"/>
      <c r="B111" s="5" t="s">
        <v>9</v>
      </c>
      <c r="C111" s="17" t="s">
        <v>70</v>
      </c>
      <c r="D111" s="17" t="s">
        <v>47</v>
      </c>
      <c r="K111" s="50">
        <v>8418197</v>
      </c>
    </row>
    <row r="112" spans="1:11">
      <c r="A112" s="34" t="s">
        <v>373</v>
      </c>
      <c r="B112" s="14" t="s">
        <v>123</v>
      </c>
      <c r="C112" s="15" t="s">
        <v>70</v>
      </c>
      <c r="D112" s="15" t="s">
        <v>125</v>
      </c>
      <c r="K112" s="48">
        <f>K113</f>
        <v>1481466</v>
      </c>
    </row>
    <row r="113" spans="1:11" ht="25.5">
      <c r="A113" s="73"/>
      <c r="B113" s="5" t="s">
        <v>124</v>
      </c>
      <c r="C113" s="17" t="s">
        <v>70</v>
      </c>
      <c r="D113" s="1" t="s">
        <v>67</v>
      </c>
      <c r="K113" s="50">
        <v>1481466</v>
      </c>
    </row>
    <row r="114" spans="1:11" ht="25.5">
      <c r="A114" s="73" t="s">
        <v>383</v>
      </c>
      <c r="B114" s="5" t="s">
        <v>385</v>
      </c>
      <c r="C114" s="17" t="s">
        <v>70</v>
      </c>
      <c r="D114" s="1" t="s">
        <v>380</v>
      </c>
      <c r="K114" s="50">
        <f>K115</f>
        <v>50000</v>
      </c>
    </row>
    <row r="115" spans="1:11" ht="38.25">
      <c r="A115" s="79" t="s">
        <v>384</v>
      </c>
      <c r="B115" s="14" t="s">
        <v>386</v>
      </c>
      <c r="C115" s="15" t="s">
        <v>70</v>
      </c>
      <c r="D115" s="78" t="s">
        <v>382</v>
      </c>
      <c r="E115" s="80"/>
      <c r="F115" s="80"/>
      <c r="G115" s="80"/>
      <c r="H115" s="80"/>
      <c r="I115" s="80"/>
      <c r="J115" s="80"/>
      <c r="K115" s="48">
        <f>K116</f>
        <v>50000</v>
      </c>
    </row>
    <row r="116" spans="1:11">
      <c r="A116" s="73"/>
      <c r="B116" s="2" t="s">
        <v>179</v>
      </c>
      <c r="C116" s="17" t="s">
        <v>70</v>
      </c>
      <c r="D116" s="1" t="s">
        <v>381</v>
      </c>
      <c r="K116" s="50">
        <v>50000</v>
      </c>
    </row>
    <row r="117" spans="1:11" ht="35.85" customHeight="1" outlineLevel="1">
      <c r="A117" s="71" t="s">
        <v>320</v>
      </c>
      <c r="B117" s="37" t="s">
        <v>207</v>
      </c>
      <c r="C117" s="19"/>
      <c r="D117" s="19" t="s">
        <v>14</v>
      </c>
      <c r="E117" s="45"/>
      <c r="F117" s="45"/>
      <c r="G117" s="45"/>
      <c r="H117" s="45"/>
      <c r="I117" s="45"/>
      <c r="J117" s="45"/>
      <c r="K117" s="49">
        <f>K118+K131+K148+K165+K162</f>
        <v>357274261.73999995</v>
      </c>
    </row>
    <row r="118" spans="1:11" ht="24" customHeight="1" outlineLevel="1">
      <c r="A118" s="38" t="s">
        <v>88</v>
      </c>
      <c r="B118" s="40" t="s">
        <v>15</v>
      </c>
      <c r="C118" s="17" t="s">
        <v>69</v>
      </c>
      <c r="D118" s="17" t="s">
        <v>16</v>
      </c>
      <c r="E118" s="45"/>
      <c r="F118" s="45"/>
      <c r="G118" s="45"/>
      <c r="H118" s="45"/>
      <c r="I118" s="45"/>
      <c r="J118" s="45"/>
      <c r="K118" s="50">
        <f>K119+K122+K124+K128</f>
        <v>98550909</v>
      </c>
    </row>
    <row r="119" spans="1:11" ht="30.75" customHeight="1" outlineLevel="1">
      <c r="A119" s="34" t="s">
        <v>90</v>
      </c>
      <c r="B119" s="35" t="s">
        <v>105</v>
      </c>
      <c r="C119" s="15" t="s">
        <v>69</v>
      </c>
      <c r="D119" s="15" t="s">
        <v>106</v>
      </c>
      <c r="E119" s="45"/>
      <c r="F119" s="45"/>
      <c r="G119" s="45"/>
      <c r="H119" s="45"/>
      <c r="I119" s="45"/>
      <c r="J119" s="45"/>
      <c r="K119" s="48">
        <f>K121+K120</f>
        <v>85576165</v>
      </c>
    </row>
    <row r="120" spans="1:11" ht="35.85" customHeight="1" outlineLevel="1">
      <c r="A120" s="72"/>
      <c r="B120" s="40" t="s">
        <v>18</v>
      </c>
      <c r="C120" s="17" t="s">
        <v>69</v>
      </c>
      <c r="D120" s="17" t="s">
        <v>19</v>
      </c>
      <c r="E120" s="45"/>
      <c r="F120" s="45"/>
      <c r="G120" s="45"/>
      <c r="H120" s="45"/>
      <c r="I120" s="45"/>
      <c r="J120" s="45"/>
      <c r="K120" s="50">
        <v>34343269</v>
      </c>
    </row>
    <row r="121" spans="1:11" ht="45.75" customHeight="1" outlineLevel="1">
      <c r="A121" s="72"/>
      <c r="B121" s="40" t="s">
        <v>2</v>
      </c>
      <c r="C121" s="17" t="s">
        <v>69</v>
      </c>
      <c r="D121" s="17" t="s">
        <v>17</v>
      </c>
      <c r="E121" s="45"/>
      <c r="F121" s="45"/>
      <c r="G121" s="45"/>
      <c r="H121" s="45"/>
      <c r="I121" s="45"/>
      <c r="J121" s="45"/>
      <c r="K121" s="50">
        <v>51232896</v>
      </c>
    </row>
    <row r="122" spans="1:11" ht="30" customHeight="1" outlineLevel="1">
      <c r="A122" s="34" t="s">
        <v>321</v>
      </c>
      <c r="B122" s="35" t="s">
        <v>108</v>
      </c>
      <c r="C122" s="15" t="s">
        <v>69</v>
      </c>
      <c r="D122" s="15" t="s">
        <v>109</v>
      </c>
      <c r="E122" s="45"/>
      <c r="F122" s="45"/>
      <c r="G122" s="45"/>
      <c r="H122" s="45"/>
      <c r="I122" s="45"/>
      <c r="J122" s="45"/>
      <c r="K122" s="48">
        <f>K123</f>
        <v>1417664.78</v>
      </c>
    </row>
    <row r="123" spans="1:11" ht="24" customHeight="1" outlineLevel="1">
      <c r="A123" s="72"/>
      <c r="B123" s="40" t="s">
        <v>58</v>
      </c>
      <c r="C123" s="17" t="s">
        <v>69</v>
      </c>
      <c r="D123" s="17" t="s">
        <v>21</v>
      </c>
      <c r="E123" s="45"/>
      <c r="F123" s="45"/>
      <c r="G123" s="45"/>
      <c r="H123" s="45"/>
      <c r="I123" s="45"/>
      <c r="J123" s="45"/>
      <c r="K123" s="50">
        <v>1417664.78</v>
      </c>
    </row>
    <row r="124" spans="1:11" ht="29.25" customHeight="1" outlineLevel="1">
      <c r="A124" s="70" t="s">
        <v>322</v>
      </c>
      <c r="B124" s="35" t="s">
        <v>209</v>
      </c>
      <c r="C124" s="15" t="s">
        <v>69</v>
      </c>
      <c r="D124" s="15" t="s">
        <v>208</v>
      </c>
      <c r="E124" s="51"/>
      <c r="F124" s="51"/>
      <c r="G124" s="51"/>
      <c r="H124" s="51"/>
      <c r="I124" s="51"/>
      <c r="J124" s="51"/>
      <c r="K124" s="48">
        <f>K125+K126+K127</f>
        <v>9451303.6400000006</v>
      </c>
    </row>
    <row r="125" spans="1:11" ht="33" customHeight="1" outlineLevel="1">
      <c r="A125" s="72"/>
      <c r="B125" s="40" t="s">
        <v>210</v>
      </c>
      <c r="C125" s="17" t="s">
        <v>69</v>
      </c>
      <c r="D125" s="17" t="s">
        <v>211</v>
      </c>
      <c r="E125" s="45"/>
      <c r="F125" s="45"/>
      <c r="G125" s="45"/>
      <c r="H125" s="45"/>
      <c r="I125" s="45"/>
      <c r="J125" s="45"/>
      <c r="K125" s="50">
        <v>897703.64</v>
      </c>
    </row>
    <row r="126" spans="1:11" ht="40.5" customHeight="1" outlineLevel="1">
      <c r="A126" s="72"/>
      <c r="B126" s="40" t="s">
        <v>212</v>
      </c>
      <c r="C126" s="17" t="s">
        <v>69</v>
      </c>
      <c r="D126" s="17" t="s">
        <v>213</v>
      </c>
      <c r="E126" s="45"/>
      <c r="F126" s="45"/>
      <c r="G126" s="45"/>
      <c r="H126" s="45"/>
      <c r="I126" s="45"/>
      <c r="J126" s="45"/>
      <c r="K126" s="50">
        <v>8296992</v>
      </c>
    </row>
    <row r="127" spans="1:11" ht="40.5" customHeight="1" outlineLevel="1">
      <c r="A127" s="72"/>
      <c r="B127" s="40" t="s">
        <v>214</v>
      </c>
      <c r="C127" s="17" t="s">
        <v>69</v>
      </c>
      <c r="D127" s="17" t="s">
        <v>215</v>
      </c>
      <c r="E127" s="45"/>
      <c r="F127" s="45"/>
      <c r="G127" s="45"/>
      <c r="H127" s="45"/>
      <c r="I127" s="45"/>
      <c r="J127" s="45"/>
      <c r="K127" s="50">
        <v>256608</v>
      </c>
    </row>
    <row r="128" spans="1:11" ht="33.75" customHeight="1" outlineLevel="1">
      <c r="A128" s="70" t="s">
        <v>323</v>
      </c>
      <c r="B128" s="35" t="s">
        <v>217</v>
      </c>
      <c r="C128" s="15" t="s">
        <v>69</v>
      </c>
      <c r="D128" s="15" t="s">
        <v>216</v>
      </c>
      <c r="E128" s="51"/>
      <c r="F128" s="51"/>
      <c r="G128" s="51"/>
      <c r="H128" s="51"/>
      <c r="I128" s="51"/>
      <c r="J128" s="51"/>
      <c r="K128" s="48">
        <f>K129+K130</f>
        <v>2105775.58</v>
      </c>
    </row>
    <row r="129" spans="1:11" ht="31.5" customHeight="1" outlineLevel="1">
      <c r="A129" s="72"/>
      <c r="B129" s="40" t="s">
        <v>218</v>
      </c>
      <c r="C129" s="17" t="s">
        <v>69</v>
      </c>
      <c r="D129" s="17" t="s">
        <v>219</v>
      </c>
      <c r="E129" s="45"/>
      <c r="F129" s="45"/>
      <c r="G129" s="45"/>
      <c r="H129" s="45"/>
      <c r="I129" s="45"/>
      <c r="J129" s="45"/>
      <c r="K129" s="50">
        <v>1392775.58</v>
      </c>
    </row>
    <row r="130" spans="1:11" ht="38.25" customHeight="1" outlineLevel="1">
      <c r="A130" s="72"/>
      <c r="B130" s="40" t="s">
        <v>461</v>
      </c>
      <c r="C130" s="17" t="s">
        <v>69</v>
      </c>
      <c r="D130" s="17" t="s">
        <v>460</v>
      </c>
      <c r="E130" s="45"/>
      <c r="F130" s="45"/>
      <c r="G130" s="45"/>
      <c r="H130" s="45"/>
      <c r="I130" s="45"/>
      <c r="J130" s="45"/>
      <c r="K130" s="50">
        <v>713000</v>
      </c>
    </row>
    <row r="131" spans="1:11" ht="18.75" customHeight="1" outlineLevel="1">
      <c r="A131" s="38" t="s">
        <v>93</v>
      </c>
      <c r="B131" s="40" t="s">
        <v>22</v>
      </c>
      <c r="C131" s="17" t="s">
        <v>69</v>
      </c>
      <c r="D131" s="17" t="s">
        <v>110</v>
      </c>
      <c r="E131" s="45"/>
      <c r="F131" s="45"/>
      <c r="G131" s="45"/>
      <c r="H131" s="45"/>
      <c r="I131" s="45"/>
      <c r="J131" s="45"/>
      <c r="K131" s="65">
        <f>K132+K138+K142+K146</f>
        <v>219782173.78999999</v>
      </c>
    </row>
    <row r="132" spans="1:11" ht="35.85" customHeight="1" outlineLevel="1">
      <c r="A132" s="34" t="s">
        <v>95</v>
      </c>
      <c r="B132" s="35" t="s">
        <v>111</v>
      </c>
      <c r="C132" s="15" t="s">
        <v>69</v>
      </c>
      <c r="D132" s="15" t="s">
        <v>112</v>
      </c>
      <c r="E132" s="45"/>
      <c r="F132" s="45"/>
      <c r="G132" s="45"/>
      <c r="H132" s="45"/>
      <c r="I132" s="45"/>
      <c r="J132" s="45"/>
      <c r="K132" s="48">
        <f>K135+K136+K137+K133+K134</f>
        <v>196569670.09999999</v>
      </c>
    </row>
    <row r="133" spans="1:11" ht="22.5" customHeight="1" outlineLevel="1">
      <c r="A133" s="34"/>
      <c r="B133" s="40" t="s">
        <v>464</v>
      </c>
      <c r="C133" s="17" t="s">
        <v>69</v>
      </c>
      <c r="D133" s="17" t="s">
        <v>462</v>
      </c>
      <c r="E133" s="45"/>
      <c r="F133" s="45"/>
      <c r="G133" s="45"/>
      <c r="H133" s="45"/>
      <c r="I133" s="45"/>
      <c r="J133" s="45"/>
      <c r="K133" s="50">
        <v>34960</v>
      </c>
    </row>
    <row r="134" spans="1:11" ht="46.5" customHeight="1" outlineLevel="1">
      <c r="A134" s="34"/>
      <c r="B134" s="40" t="s">
        <v>465</v>
      </c>
      <c r="C134" s="17" t="s">
        <v>69</v>
      </c>
      <c r="D134" s="17" t="s">
        <v>463</v>
      </c>
      <c r="E134" s="45"/>
      <c r="F134" s="45"/>
      <c r="G134" s="45"/>
      <c r="H134" s="45"/>
      <c r="I134" s="45"/>
      <c r="J134" s="45"/>
      <c r="K134" s="50">
        <v>5166336</v>
      </c>
    </row>
    <row r="135" spans="1:11" ht="35.85" customHeight="1" outlineLevel="1">
      <c r="A135" s="72"/>
      <c r="B135" s="40" t="s">
        <v>23</v>
      </c>
      <c r="C135" s="17" t="s">
        <v>69</v>
      </c>
      <c r="D135" s="17" t="s">
        <v>24</v>
      </c>
      <c r="E135" s="45"/>
      <c r="F135" s="45"/>
      <c r="G135" s="45"/>
      <c r="H135" s="45"/>
      <c r="I135" s="45"/>
      <c r="J135" s="45"/>
      <c r="K135" s="50">
        <v>61048316.100000001</v>
      </c>
    </row>
    <row r="136" spans="1:11" ht="50.25" customHeight="1" outlineLevel="1">
      <c r="A136" s="72"/>
      <c r="B136" s="40" t="s">
        <v>113</v>
      </c>
      <c r="C136" s="17" t="s">
        <v>69</v>
      </c>
      <c r="D136" s="17" t="s">
        <v>25</v>
      </c>
      <c r="E136" s="45"/>
      <c r="F136" s="45"/>
      <c r="G136" s="45"/>
      <c r="H136" s="45"/>
      <c r="I136" s="45"/>
      <c r="J136" s="45"/>
      <c r="K136" s="50">
        <v>127793058</v>
      </c>
    </row>
    <row r="137" spans="1:11" ht="46.5" customHeight="1" outlineLevel="1">
      <c r="A137" s="72"/>
      <c r="B137" s="40" t="s">
        <v>237</v>
      </c>
      <c r="C137" s="17" t="s">
        <v>69</v>
      </c>
      <c r="D137" s="17" t="s">
        <v>236</v>
      </c>
      <c r="E137" s="45"/>
      <c r="F137" s="45"/>
      <c r="G137" s="45"/>
      <c r="H137" s="45"/>
      <c r="I137" s="45"/>
      <c r="J137" s="45"/>
      <c r="K137" s="50">
        <v>2527000</v>
      </c>
    </row>
    <row r="138" spans="1:11" ht="33.75" customHeight="1" outlineLevel="1">
      <c r="A138" s="34" t="s">
        <v>324</v>
      </c>
      <c r="B138" s="35" t="s">
        <v>114</v>
      </c>
      <c r="C138" s="15" t="s">
        <v>69</v>
      </c>
      <c r="D138" s="15" t="s">
        <v>115</v>
      </c>
      <c r="E138" s="45"/>
      <c r="F138" s="45"/>
      <c r="G138" s="45"/>
      <c r="H138" s="45"/>
      <c r="I138" s="45"/>
      <c r="J138" s="45"/>
      <c r="K138" s="48">
        <f>K139+K140+K141</f>
        <v>15768724.91</v>
      </c>
    </row>
    <row r="139" spans="1:11" ht="23.85" customHeight="1" outlineLevel="1">
      <c r="A139" s="72"/>
      <c r="B139" s="40" t="s">
        <v>20</v>
      </c>
      <c r="C139" s="17" t="s">
        <v>69</v>
      </c>
      <c r="D139" s="17" t="s">
        <v>54</v>
      </c>
      <c r="E139" s="45"/>
      <c r="F139" s="45"/>
      <c r="G139" s="45"/>
      <c r="H139" s="45"/>
      <c r="I139" s="45"/>
      <c r="J139" s="45"/>
      <c r="K139" s="50">
        <v>226371</v>
      </c>
    </row>
    <row r="140" spans="1:11" ht="36.75" customHeight="1" outlineLevel="1">
      <c r="A140" s="72"/>
      <c r="B140" s="40" t="s">
        <v>129</v>
      </c>
      <c r="C140" s="17" t="s">
        <v>69</v>
      </c>
      <c r="D140" s="17" t="s">
        <v>220</v>
      </c>
      <c r="E140" s="45"/>
      <c r="F140" s="45"/>
      <c r="G140" s="45"/>
      <c r="H140" s="45"/>
      <c r="I140" s="45"/>
      <c r="J140" s="45"/>
      <c r="K140" s="50">
        <v>10138353.91</v>
      </c>
    </row>
    <row r="141" spans="1:11" ht="44.25" customHeight="1" outlineLevel="1">
      <c r="A141" s="72"/>
      <c r="B141" s="40" t="s">
        <v>467</v>
      </c>
      <c r="C141" s="17" t="s">
        <v>69</v>
      </c>
      <c r="D141" s="17" t="s">
        <v>466</v>
      </c>
      <c r="E141" s="52"/>
      <c r="F141" s="45"/>
      <c r="G141" s="45"/>
      <c r="H141" s="45"/>
      <c r="I141" s="45"/>
      <c r="J141" s="45"/>
      <c r="K141" s="60">
        <v>5404000</v>
      </c>
    </row>
    <row r="142" spans="1:11" s="28" customFormat="1" ht="27.75" customHeight="1" outlineLevel="1">
      <c r="A142" s="34" t="s">
        <v>325</v>
      </c>
      <c r="B142" s="35" t="s">
        <v>221</v>
      </c>
      <c r="C142" s="15" t="s">
        <v>69</v>
      </c>
      <c r="D142" s="15" t="s">
        <v>222</v>
      </c>
      <c r="E142" s="32" t="e">
        <f>#REF!+E144+E145+E146</f>
        <v>#REF!</v>
      </c>
      <c r="F142" s="45"/>
      <c r="G142" s="45"/>
      <c r="H142" s="45"/>
      <c r="I142" s="45"/>
      <c r="J142" s="45"/>
      <c r="K142" s="60">
        <f>K144+K145+K143</f>
        <v>5028574.0999999996</v>
      </c>
    </row>
    <row r="143" spans="1:11" s="28" customFormat="1" ht="27.75" customHeight="1" outlineLevel="1">
      <c r="A143" s="34"/>
      <c r="B143" s="5" t="s">
        <v>388</v>
      </c>
      <c r="C143" s="17" t="s">
        <v>69</v>
      </c>
      <c r="D143" s="17" t="s">
        <v>387</v>
      </c>
      <c r="E143" s="32"/>
      <c r="F143" s="45"/>
      <c r="G143" s="45"/>
      <c r="H143" s="45"/>
      <c r="I143" s="45"/>
      <c r="J143" s="45"/>
      <c r="K143" s="50">
        <v>4269867.0999999996</v>
      </c>
    </row>
    <row r="144" spans="1:11" s="28" customFormat="1" ht="33" customHeight="1" outlineLevel="1">
      <c r="A144" s="34"/>
      <c r="B144" s="6" t="s">
        <v>223</v>
      </c>
      <c r="C144" s="17" t="s">
        <v>69</v>
      </c>
      <c r="D144" s="55" t="s">
        <v>224</v>
      </c>
      <c r="E144" s="3">
        <v>10456.52</v>
      </c>
      <c r="F144" s="45"/>
      <c r="G144" s="45"/>
      <c r="H144" s="45"/>
      <c r="I144" s="45"/>
      <c r="J144" s="45"/>
      <c r="K144" s="81">
        <v>735945</v>
      </c>
    </row>
    <row r="145" spans="1:11" s="28" customFormat="1" ht="27" customHeight="1" outlineLevel="1">
      <c r="A145" s="34"/>
      <c r="B145" s="6" t="s">
        <v>226</v>
      </c>
      <c r="C145" s="17" t="s">
        <v>69</v>
      </c>
      <c r="D145" s="55" t="s">
        <v>225</v>
      </c>
      <c r="E145" s="3">
        <v>105.62</v>
      </c>
      <c r="F145" s="45"/>
      <c r="G145" s="45"/>
      <c r="H145" s="45"/>
      <c r="I145" s="45"/>
      <c r="J145" s="45"/>
      <c r="K145" s="61">
        <v>22762</v>
      </c>
    </row>
    <row r="146" spans="1:11" s="28" customFormat="1" ht="33" customHeight="1" outlineLevel="1">
      <c r="A146" s="34" t="s">
        <v>326</v>
      </c>
      <c r="B146" s="35" t="s">
        <v>227</v>
      </c>
      <c r="C146" s="15" t="s">
        <v>69</v>
      </c>
      <c r="D146" s="15" t="s">
        <v>228</v>
      </c>
      <c r="E146" s="32">
        <f>E147</f>
        <v>877.3</v>
      </c>
      <c r="F146" s="45"/>
      <c r="G146" s="45"/>
      <c r="H146" s="45"/>
      <c r="I146" s="45"/>
      <c r="J146" s="45"/>
      <c r="K146" s="60">
        <f>K147</f>
        <v>2415204.6800000002</v>
      </c>
    </row>
    <row r="147" spans="1:11" s="28" customFormat="1" ht="33" customHeight="1" outlineLevel="1">
      <c r="A147" s="72"/>
      <c r="B147" s="40" t="s">
        <v>218</v>
      </c>
      <c r="C147" s="17" t="s">
        <v>69</v>
      </c>
      <c r="D147" s="17" t="s">
        <v>229</v>
      </c>
      <c r="E147" s="3">
        <v>877.3</v>
      </c>
      <c r="F147" s="45"/>
      <c r="G147" s="45"/>
      <c r="H147" s="45"/>
      <c r="I147" s="45"/>
      <c r="J147" s="45"/>
      <c r="K147" s="61">
        <v>2415204.6800000002</v>
      </c>
    </row>
    <row r="148" spans="1:11" ht="35.85" customHeight="1" outlineLevel="1">
      <c r="A148" s="38" t="s">
        <v>98</v>
      </c>
      <c r="B148" s="40" t="s">
        <v>26</v>
      </c>
      <c r="C148" s="17" t="s">
        <v>69</v>
      </c>
      <c r="D148" s="17" t="s">
        <v>27</v>
      </c>
      <c r="E148" s="45"/>
      <c r="F148" s="45"/>
      <c r="G148" s="45"/>
      <c r="H148" s="45"/>
      <c r="I148" s="45"/>
      <c r="J148" s="45"/>
      <c r="K148" s="50">
        <f>K149+K151+K154+K156+K158+K160</f>
        <v>19519800.949999999</v>
      </c>
    </row>
    <row r="149" spans="1:11" ht="35.85" customHeight="1" outlineLevel="1">
      <c r="A149" s="34" t="s">
        <v>99</v>
      </c>
      <c r="B149" s="35" t="s">
        <v>116</v>
      </c>
      <c r="C149" s="15" t="s">
        <v>69</v>
      </c>
      <c r="D149" s="15" t="s">
        <v>117</v>
      </c>
      <c r="E149" s="45"/>
      <c r="F149" s="45"/>
      <c r="G149" s="45"/>
      <c r="H149" s="45"/>
      <c r="I149" s="45"/>
      <c r="J149" s="45"/>
      <c r="K149" s="48">
        <f>K150</f>
        <v>15947008.68</v>
      </c>
    </row>
    <row r="150" spans="1:11" ht="35.85" customHeight="1" outlineLevel="1">
      <c r="A150" s="72"/>
      <c r="B150" s="40" t="s">
        <v>28</v>
      </c>
      <c r="C150" s="17" t="s">
        <v>69</v>
      </c>
      <c r="D150" s="17" t="s">
        <v>29</v>
      </c>
      <c r="E150" s="45"/>
      <c r="F150" s="45"/>
      <c r="G150" s="45"/>
      <c r="H150" s="45"/>
      <c r="I150" s="45"/>
      <c r="J150" s="45"/>
      <c r="K150" s="50">
        <v>15947008.68</v>
      </c>
    </row>
    <row r="151" spans="1:11" ht="35.85" customHeight="1" outlineLevel="1">
      <c r="A151" s="34" t="s">
        <v>327</v>
      </c>
      <c r="B151" s="35" t="s">
        <v>118</v>
      </c>
      <c r="C151" s="15" t="s">
        <v>69</v>
      </c>
      <c r="D151" s="15" t="s">
        <v>119</v>
      </c>
      <c r="E151" s="45"/>
      <c r="F151" s="45"/>
      <c r="G151" s="45"/>
      <c r="H151" s="45"/>
      <c r="I151" s="45"/>
      <c r="J151" s="45"/>
      <c r="K151" s="48">
        <f>K153+K152</f>
        <v>3038844.95</v>
      </c>
    </row>
    <row r="152" spans="1:11" ht="35.85" customHeight="1" outlineLevel="1">
      <c r="A152" s="34"/>
      <c r="B152" s="5" t="s">
        <v>390</v>
      </c>
      <c r="C152" s="17" t="s">
        <v>69</v>
      </c>
      <c r="D152" s="17" t="s">
        <v>389</v>
      </c>
      <c r="E152" s="45"/>
      <c r="F152" s="45"/>
      <c r="G152" s="45"/>
      <c r="H152" s="45"/>
      <c r="I152" s="45"/>
      <c r="J152" s="45"/>
      <c r="K152" s="50">
        <v>168237.95</v>
      </c>
    </row>
    <row r="153" spans="1:11" ht="35.85" customHeight="1" outlineLevel="1">
      <c r="A153" s="72"/>
      <c r="B153" s="40" t="s">
        <v>3</v>
      </c>
      <c r="C153" s="17" t="s">
        <v>69</v>
      </c>
      <c r="D153" s="17" t="s">
        <v>33</v>
      </c>
      <c r="E153" s="45"/>
      <c r="F153" s="45"/>
      <c r="G153" s="45"/>
      <c r="H153" s="45"/>
      <c r="I153" s="45"/>
      <c r="J153" s="45"/>
      <c r="K153" s="50">
        <v>2870607</v>
      </c>
    </row>
    <row r="154" spans="1:11" ht="35.85" customHeight="1" outlineLevel="1">
      <c r="A154" s="70" t="s">
        <v>393</v>
      </c>
      <c r="B154" s="35" t="s">
        <v>394</v>
      </c>
      <c r="C154" s="15" t="s">
        <v>69</v>
      </c>
      <c r="D154" s="15" t="s">
        <v>391</v>
      </c>
      <c r="E154" s="53"/>
      <c r="F154" s="51"/>
      <c r="G154" s="51"/>
      <c r="H154" s="51"/>
      <c r="I154" s="51"/>
      <c r="J154" s="51"/>
      <c r="K154" s="69">
        <f>K155</f>
        <v>127310</v>
      </c>
    </row>
    <row r="155" spans="1:11" ht="35.85" customHeight="1" outlineLevel="1">
      <c r="A155" s="72"/>
      <c r="B155" s="5" t="s">
        <v>395</v>
      </c>
      <c r="C155" s="17" t="s">
        <v>69</v>
      </c>
      <c r="D155" s="17" t="s">
        <v>392</v>
      </c>
      <c r="E155" s="52"/>
      <c r="F155" s="45"/>
      <c r="G155" s="45"/>
      <c r="H155" s="45"/>
      <c r="I155" s="45"/>
      <c r="J155" s="45"/>
      <c r="K155" s="60">
        <v>127310</v>
      </c>
    </row>
    <row r="156" spans="1:11" ht="35.85" customHeight="1" outlineLevel="1">
      <c r="A156" s="70" t="s">
        <v>399</v>
      </c>
      <c r="B156" s="14" t="s">
        <v>400</v>
      </c>
      <c r="C156" s="15" t="s">
        <v>69</v>
      </c>
      <c r="D156" s="15" t="s">
        <v>397</v>
      </c>
      <c r="E156" s="53"/>
      <c r="F156" s="51"/>
      <c r="G156" s="51"/>
      <c r="H156" s="51"/>
      <c r="I156" s="51"/>
      <c r="J156" s="51"/>
      <c r="K156" s="69">
        <f>K157</f>
        <v>140500</v>
      </c>
    </row>
    <row r="157" spans="1:11" ht="35.85" customHeight="1" outlineLevel="1">
      <c r="A157" s="72"/>
      <c r="B157" s="5" t="s">
        <v>401</v>
      </c>
      <c r="C157" s="17" t="s">
        <v>69</v>
      </c>
      <c r="D157" s="17" t="s">
        <v>398</v>
      </c>
      <c r="E157" s="52"/>
      <c r="F157" s="45"/>
      <c r="G157" s="45"/>
      <c r="H157" s="45"/>
      <c r="I157" s="45"/>
      <c r="J157" s="45"/>
      <c r="K157" s="60">
        <v>140500</v>
      </c>
    </row>
    <row r="158" spans="1:11" ht="35.85" customHeight="1" outlineLevel="1">
      <c r="A158" s="70" t="s">
        <v>402</v>
      </c>
      <c r="B158" s="14" t="s">
        <v>227</v>
      </c>
      <c r="C158" s="15" t="s">
        <v>69</v>
      </c>
      <c r="D158" s="15" t="s">
        <v>404</v>
      </c>
      <c r="E158" s="53"/>
      <c r="F158" s="51"/>
      <c r="G158" s="51"/>
      <c r="H158" s="51"/>
      <c r="I158" s="51"/>
      <c r="J158" s="51"/>
      <c r="K158" s="69">
        <f>K159</f>
        <v>59360</v>
      </c>
    </row>
    <row r="159" spans="1:11" ht="35.85" customHeight="1" outlineLevel="1">
      <c r="A159" s="72"/>
      <c r="B159" s="5" t="s">
        <v>408</v>
      </c>
      <c r="C159" s="17" t="s">
        <v>69</v>
      </c>
      <c r="D159" s="17" t="s">
        <v>406</v>
      </c>
      <c r="E159" s="52"/>
      <c r="F159" s="45"/>
      <c r="G159" s="45"/>
      <c r="H159" s="45"/>
      <c r="I159" s="45"/>
      <c r="J159" s="45"/>
      <c r="K159" s="60">
        <v>59360</v>
      </c>
    </row>
    <row r="160" spans="1:11" ht="35.85" customHeight="1" outlineLevel="1">
      <c r="A160" s="70" t="s">
        <v>403</v>
      </c>
      <c r="B160" s="14" t="s">
        <v>409</v>
      </c>
      <c r="C160" s="15" t="s">
        <v>69</v>
      </c>
      <c r="D160" s="15" t="s">
        <v>405</v>
      </c>
      <c r="E160" s="53"/>
      <c r="F160" s="51"/>
      <c r="G160" s="51"/>
      <c r="H160" s="51"/>
      <c r="I160" s="51"/>
      <c r="J160" s="51"/>
      <c r="K160" s="69">
        <f>K161</f>
        <v>206777.32</v>
      </c>
    </row>
    <row r="161" spans="1:11" ht="41.25" customHeight="1" outlineLevel="1">
      <c r="A161" s="72"/>
      <c r="B161" s="5" t="s">
        <v>410</v>
      </c>
      <c r="C161" s="17" t="s">
        <v>69</v>
      </c>
      <c r="D161" s="17" t="s">
        <v>407</v>
      </c>
      <c r="E161" s="52"/>
      <c r="F161" s="45"/>
      <c r="G161" s="45"/>
      <c r="H161" s="45"/>
      <c r="I161" s="45"/>
      <c r="J161" s="45"/>
      <c r="K161" s="60">
        <v>206777.32</v>
      </c>
    </row>
    <row r="162" spans="1:11" s="28" customFormat="1" ht="30" customHeight="1" outlineLevel="1">
      <c r="A162" s="38" t="s">
        <v>328</v>
      </c>
      <c r="B162" s="40" t="s">
        <v>396</v>
      </c>
      <c r="C162" s="17" t="s">
        <v>69</v>
      </c>
      <c r="D162" s="17" t="s">
        <v>230</v>
      </c>
      <c r="E162" s="56">
        <f>E163</f>
        <v>166</v>
      </c>
      <c r="F162" s="45"/>
      <c r="G162" s="45"/>
      <c r="H162" s="45"/>
      <c r="I162" s="45"/>
      <c r="J162" s="45"/>
      <c r="K162" s="60">
        <f>K163</f>
        <v>122000</v>
      </c>
    </row>
    <row r="163" spans="1:11" s="28" customFormat="1" ht="32.25" customHeight="1" outlineLevel="1">
      <c r="A163" s="34" t="s">
        <v>329</v>
      </c>
      <c r="B163" s="35" t="s">
        <v>189</v>
      </c>
      <c r="C163" s="15" t="s">
        <v>69</v>
      </c>
      <c r="D163" s="15" t="s">
        <v>231</v>
      </c>
      <c r="E163" s="54">
        <f>E164</f>
        <v>166</v>
      </c>
      <c r="F163" s="45"/>
      <c r="G163" s="45"/>
      <c r="H163" s="45"/>
      <c r="I163" s="45"/>
      <c r="J163" s="45"/>
      <c r="K163" s="66">
        <f>K164</f>
        <v>122000</v>
      </c>
    </row>
    <row r="164" spans="1:11" s="28" customFormat="1" ht="32.25" customHeight="1" outlineLevel="1">
      <c r="A164" s="72"/>
      <c r="B164" s="40" t="s">
        <v>232</v>
      </c>
      <c r="C164" s="17" t="s">
        <v>69</v>
      </c>
      <c r="D164" s="17" t="s">
        <v>233</v>
      </c>
      <c r="E164" s="56">
        <v>166</v>
      </c>
      <c r="F164" s="45"/>
      <c r="G164" s="45"/>
      <c r="H164" s="45"/>
      <c r="I164" s="45"/>
      <c r="J164" s="45"/>
      <c r="K164" s="61">
        <v>122000</v>
      </c>
    </row>
    <row r="165" spans="1:11" ht="30" customHeight="1" outlineLevel="1">
      <c r="A165" s="72" t="s">
        <v>411</v>
      </c>
      <c r="B165" s="40" t="s">
        <v>55</v>
      </c>
      <c r="C165" s="17" t="s">
        <v>69</v>
      </c>
      <c r="D165" s="17" t="s">
        <v>56</v>
      </c>
      <c r="E165" s="45"/>
      <c r="F165" s="45"/>
      <c r="G165" s="45"/>
      <c r="H165" s="45"/>
      <c r="I165" s="45"/>
      <c r="J165" s="45"/>
      <c r="K165" s="50">
        <f>K166+K167+K169+K168</f>
        <v>19299378</v>
      </c>
    </row>
    <row r="166" spans="1:11" ht="24.75" customHeight="1" outlineLevel="1">
      <c r="A166" s="72"/>
      <c r="B166" s="40" t="s">
        <v>1</v>
      </c>
      <c r="C166" s="17" t="s">
        <v>68</v>
      </c>
      <c r="D166" s="17" t="s">
        <v>35</v>
      </c>
      <c r="E166" s="45"/>
      <c r="F166" s="45"/>
      <c r="G166" s="45"/>
      <c r="H166" s="45"/>
      <c r="I166" s="45"/>
      <c r="J166" s="45"/>
      <c r="K166" s="50">
        <v>3231258</v>
      </c>
    </row>
    <row r="167" spans="1:11" ht="19.5" customHeight="1" outlineLevel="1">
      <c r="A167" s="72"/>
      <c r="B167" s="40" t="s">
        <v>413</v>
      </c>
      <c r="C167" s="17" t="s">
        <v>69</v>
      </c>
      <c r="D167" s="17" t="s">
        <v>34</v>
      </c>
      <c r="E167" s="45"/>
      <c r="F167" s="45"/>
      <c r="G167" s="45"/>
      <c r="H167" s="45"/>
      <c r="I167" s="45"/>
      <c r="J167" s="45"/>
      <c r="K167" s="50">
        <v>11334114</v>
      </c>
    </row>
    <row r="168" spans="1:11" s="28" customFormat="1" ht="23.25" customHeight="1" outlineLevel="1">
      <c r="A168" s="72"/>
      <c r="B168" s="4" t="s">
        <v>234</v>
      </c>
      <c r="C168" s="17" t="s">
        <v>69</v>
      </c>
      <c r="D168" s="1" t="s">
        <v>235</v>
      </c>
      <c r="E168" s="50">
        <v>290</v>
      </c>
      <c r="F168" s="45"/>
      <c r="G168" s="45"/>
      <c r="H168" s="45"/>
      <c r="I168" s="45"/>
      <c r="J168" s="45"/>
      <c r="K168" s="62">
        <v>143040</v>
      </c>
    </row>
    <row r="169" spans="1:11" ht="58.5" customHeight="1" outlineLevel="1">
      <c r="A169" s="72"/>
      <c r="B169" s="2" t="s">
        <v>412</v>
      </c>
      <c r="C169" s="17" t="s">
        <v>69</v>
      </c>
      <c r="D169" s="17" t="s">
        <v>43</v>
      </c>
      <c r="E169" s="45"/>
      <c r="F169" s="45"/>
      <c r="G169" s="45"/>
      <c r="H169" s="45"/>
      <c r="I169" s="45"/>
      <c r="J169" s="45"/>
      <c r="K169" s="50">
        <v>4590966</v>
      </c>
    </row>
    <row r="170" spans="1:11" ht="31.5" customHeight="1">
      <c r="A170" s="71" t="s">
        <v>330</v>
      </c>
      <c r="B170" s="23" t="s">
        <v>238</v>
      </c>
      <c r="C170" s="19"/>
      <c r="D170" s="19" t="s">
        <v>48</v>
      </c>
      <c r="K170" s="49">
        <f>K171+K176</f>
        <v>3834574.4</v>
      </c>
    </row>
    <row r="171" spans="1:11" ht="38.1" customHeight="1" outlineLevel="1">
      <c r="A171" s="38" t="s">
        <v>103</v>
      </c>
      <c r="B171" s="4" t="s">
        <v>239</v>
      </c>
      <c r="C171" s="17" t="s">
        <v>68</v>
      </c>
      <c r="D171" s="17" t="s">
        <v>49</v>
      </c>
      <c r="E171" s="45"/>
      <c r="F171" s="45"/>
      <c r="G171" s="45"/>
      <c r="H171" s="45"/>
      <c r="I171" s="45"/>
      <c r="J171" s="45"/>
      <c r="K171" s="50">
        <f>K172</f>
        <v>2619574.4</v>
      </c>
    </row>
    <row r="172" spans="1:11" ht="41.25" customHeight="1" outlineLevel="1">
      <c r="A172" s="34" t="s">
        <v>104</v>
      </c>
      <c r="B172" s="25" t="s">
        <v>120</v>
      </c>
      <c r="C172" s="15" t="s">
        <v>68</v>
      </c>
      <c r="D172" s="24" t="s">
        <v>121</v>
      </c>
      <c r="E172" s="45"/>
      <c r="F172" s="45"/>
      <c r="G172" s="45"/>
      <c r="H172" s="45"/>
      <c r="I172" s="45"/>
      <c r="J172" s="45"/>
      <c r="K172" s="48">
        <f>K173+K174+K175</f>
        <v>2619574.4</v>
      </c>
    </row>
    <row r="173" spans="1:11" ht="32.25" customHeight="1" outlineLevel="1">
      <c r="A173" s="72"/>
      <c r="B173" s="4" t="s">
        <v>241</v>
      </c>
      <c r="C173" s="17" t="s">
        <v>68</v>
      </c>
      <c r="D173" s="17" t="s">
        <v>240</v>
      </c>
      <c r="E173" s="45"/>
      <c r="F173" s="45"/>
      <c r="G173" s="45"/>
      <c r="H173" s="45"/>
      <c r="I173" s="45"/>
      <c r="J173" s="45"/>
      <c r="K173" s="50">
        <v>255000</v>
      </c>
    </row>
    <row r="174" spans="1:11" ht="32.25" customHeight="1" outlineLevel="1">
      <c r="A174" s="72"/>
      <c r="B174" s="5" t="s">
        <v>415</v>
      </c>
      <c r="C174" s="17" t="s">
        <v>68</v>
      </c>
      <c r="D174" s="17" t="s">
        <v>414</v>
      </c>
      <c r="E174" s="45"/>
      <c r="F174" s="45"/>
      <c r="G174" s="45"/>
      <c r="H174" s="45"/>
      <c r="I174" s="45"/>
      <c r="J174" s="45"/>
      <c r="K174" s="50">
        <v>500000</v>
      </c>
    </row>
    <row r="175" spans="1:11" ht="32.25" customHeight="1" outlineLevel="1">
      <c r="A175" s="72"/>
      <c r="B175" s="5" t="s">
        <v>395</v>
      </c>
      <c r="C175" s="17" t="s">
        <v>68</v>
      </c>
      <c r="D175" s="17" t="s">
        <v>468</v>
      </c>
      <c r="E175" s="45"/>
      <c r="F175" s="45"/>
      <c r="G175" s="45"/>
      <c r="H175" s="45"/>
      <c r="I175" s="45"/>
      <c r="J175" s="45"/>
      <c r="K175" s="50">
        <v>1864574.4</v>
      </c>
    </row>
    <row r="176" spans="1:11" ht="38.1" customHeight="1" outlineLevel="1">
      <c r="A176" s="34" t="s">
        <v>107</v>
      </c>
      <c r="B176" s="22" t="s">
        <v>416</v>
      </c>
      <c r="C176" s="15" t="s">
        <v>68</v>
      </c>
      <c r="D176" s="15" t="s">
        <v>61</v>
      </c>
      <c r="E176" s="45"/>
      <c r="F176" s="45"/>
      <c r="G176" s="45"/>
      <c r="H176" s="45"/>
      <c r="I176" s="45"/>
      <c r="J176" s="45"/>
      <c r="K176" s="48">
        <f>K178+K177</f>
        <v>1215000</v>
      </c>
    </row>
    <row r="177" spans="1:12" ht="27" customHeight="1" outlineLevel="1">
      <c r="A177" s="34"/>
      <c r="B177" s="4" t="s">
        <v>242</v>
      </c>
      <c r="C177" s="17" t="s">
        <v>68</v>
      </c>
      <c r="D177" s="17" t="s">
        <v>243</v>
      </c>
      <c r="E177" s="45"/>
      <c r="F177" s="45"/>
      <c r="G177" s="45"/>
      <c r="H177" s="45"/>
      <c r="I177" s="45"/>
      <c r="J177" s="45"/>
      <c r="K177" s="50">
        <v>365000</v>
      </c>
      <c r="L177" s="57"/>
    </row>
    <row r="178" spans="1:12" ht="24" customHeight="1" outlineLevel="1">
      <c r="A178" s="72"/>
      <c r="B178" s="4" t="s">
        <v>122</v>
      </c>
      <c r="C178" s="17" t="s">
        <v>68</v>
      </c>
      <c r="D178" s="17" t="s">
        <v>50</v>
      </c>
      <c r="E178" s="45"/>
      <c r="F178" s="45"/>
      <c r="G178" s="45"/>
      <c r="H178" s="45"/>
      <c r="I178" s="45"/>
      <c r="J178" s="45"/>
      <c r="K178" s="50">
        <v>850000</v>
      </c>
    </row>
    <row r="179" spans="1:12" ht="47.25" customHeight="1" outlineLevel="1">
      <c r="A179" s="71" t="s">
        <v>331</v>
      </c>
      <c r="B179" s="29" t="s">
        <v>345</v>
      </c>
      <c r="C179" s="19"/>
      <c r="D179" s="19" t="s">
        <v>64</v>
      </c>
      <c r="E179" s="45"/>
      <c r="F179" s="45"/>
      <c r="G179" s="45"/>
      <c r="H179" s="45"/>
      <c r="I179" s="45"/>
      <c r="J179" s="45"/>
      <c r="K179" s="49">
        <f>K180</f>
        <v>4062690</v>
      </c>
    </row>
    <row r="180" spans="1:12" ht="45.75" customHeight="1" outlineLevel="1">
      <c r="A180" s="34" t="s">
        <v>332</v>
      </c>
      <c r="B180" s="30" t="s">
        <v>417</v>
      </c>
      <c r="C180" s="15" t="s">
        <v>68</v>
      </c>
      <c r="D180" s="15" t="s">
        <v>65</v>
      </c>
      <c r="E180" s="45"/>
      <c r="F180" s="45"/>
      <c r="G180" s="45"/>
      <c r="H180" s="45"/>
      <c r="I180" s="45"/>
      <c r="J180" s="45"/>
      <c r="K180" s="48">
        <f>K181</f>
        <v>4062690</v>
      </c>
    </row>
    <row r="181" spans="1:12" ht="26.25" customHeight="1" outlineLevel="1">
      <c r="A181" s="72"/>
      <c r="B181" s="7" t="s">
        <v>7</v>
      </c>
      <c r="C181" s="17" t="s">
        <v>68</v>
      </c>
      <c r="D181" s="17" t="s">
        <v>66</v>
      </c>
      <c r="E181" s="45"/>
      <c r="F181" s="45"/>
      <c r="G181" s="45"/>
      <c r="H181" s="45"/>
      <c r="I181" s="45"/>
      <c r="J181" s="45"/>
      <c r="K181" s="50">
        <v>4062690</v>
      </c>
    </row>
    <row r="182" spans="1:12" ht="26.25" customHeight="1" outlineLevel="1">
      <c r="A182" s="74" t="s">
        <v>333</v>
      </c>
      <c r="B182" s="58" t="s">
        <v>244</v>
      </c>
      <c r="C182" s="19"/>
      <c r="D182" s="19" t="s">
        <v>245</v>
      </c>
      <c r="E182" s="46"/>
      <c r="F182" s="46"/>
      <c r="G182" s="46"/>
      <c r="H182" s="46"/>
      <c r="I182" s="46"/>
      <c r="J182" s="46"/>
      <c r="K182" s="49">
        <f>K183</f>
        <v>10153588</v>
      </c>
    </row>
    <row r="183" spans="1:12" ht="26.25" customHeight="1" outlineLevel="1">
      <c r="A183" s="70" t="s">
        <v>126</v>
      </c>
      <c r="B183" s="59" t="s">
        <v>255</v>
      </c>
      <c r="C183" s="15" t="s">
        <v>68</v>
      </c>
      <c r="D183" s="15" t="s">
        <v>254</v>
      </c>
      <c r="E183" s="51"/>
      <c r="F183" s="51"/>
      <c r="G183" s="51"/>
      <c r="H183" s="51"/>
      <c r="I183" s="51"/>
      <c r="J183" s="51"/>
      <c r="K183" s="48">
        <f>K184+K185+K187+K188+K186+K189+K190+K191</f>
        <v>10153588</v>
      </c>
    </row>
    <row r="184" spans="1:12" ht="26.25" customHeight="1" outlineLevel="1">
      <c r="A184" s="72"/>
      <c r="B184" s="7" t="s">
        <v>246</v>
      </c>
      <c r="C184" s="17" t="s">
        <v>68</v>
      </c>
      <c r="D184" s="17" t="s">
        <v>247</v>
      </c>
      <c r="E184" s="45"/>
      <c r="F184" s="45"/>
      <c r="G184" s="45"/>
      <c r="H184" s="45"/>
      <c r="I184" s="45"/>
      <c r="J184" s="45"/>
      <c r="K184" s="50">
        <v>3512088</v>
      </c>
    </row>
    <row r="185" spans="1:12" ht="26.25" customHeight="1" outlineLevel="1">
      <c r="A185" s="72"/>
      <c r="B185" s="7" t="s">
        <v>248</v>
      </c>
      <c r="C185" s="17" t="s">
        <v>68</v>
      </c>
      <c r="D185" s="17" t="s">
        <v>249</v>
      </c>
      <c r="E185" s="45"/>
      <c r="F185" s="45"/>
      <c r="G185" s="45"/>
      <c r="H185" s="45"/>
      <c r="I185" s="45"/>
      <c r="J185" s="45"/>
      <c r="K185" s="50">
        <v>661700</v>
      </c>
    </row>
    <row r="186" spans="1:12" ht="26.25" customHeight="1" outlineLevel="1">
      <c r="A186" s="72"/>
      <c r="B186" s="5" t="s">
        <v>419</v>
      </c>
      <c r="C186" s="17" t="s">
        <v>68</v>
      </c>
      <c r="D186" s="17" t="s">
        <v>418</v>
      </c>
      <c r="E186" s="45"/>
      <c r="F186" s="45"/>
      <c r="G186" s="45"/>
      <c r="H186" s="45"/>
      <c r="I186" s="45"/>
      <c r="J186" s="45"/>
      <c r="K186" s="50">
        <v>332000</v>
      </c>
    </row>
    <row r="187" spans="1:12" ht="26.25" customHeight="1" outlineLevel="1">
      <c r="A187" s="72"/>
      <c r="B187" s="7" t="s">
        <v>250</v>
      </c>
      <c r="C187" s="17" t="s">
        <v>68</v>
      </c>
      <c r="D187" s="17" t="s">
        <v>251</v>
      </c>
      <c r="E187" s="45"/>
      <c r="F187" s="45"/>
      <c r="G187" s="45"/>
      <c r="H187" s="45"/>
      <c r="I187" s="45"/>
      <c r="J187" s="45"/>
      <c r="K187" s="50">
        <v>3155000</v>
      </c>
    </row>
    <row r="188" spans="1:12" ht="26.25" customHeight="1" outlineLevel="1">
      <c r="A188" s="72"/>
      <c r="B188" s="7" t="s">
        <v>252</v>
      </c>
      <c r="C188" s="17" t="s">
        <v>68</v>
      </c>
      <c r="D188" s="17" t="s">
        <v>253</v>
      </c>
      <c r="E188" s="45"/>
      <c r="F188" s="45"/>
      <c r="G188" s="45"/>
      <c r="H188" s="45"/>
      <c r="I188" s="45"/>
      <c r="J188" s="45"/>
      <c r="K188" s="50">
        <v>25000</v>
      </c>
    </row>
    <row r="189" spans="1:12" ht="26.25" customHeight="1" outlineLevel="1">
      <c r="A189" s="72"/>
      <c r="B189" s="5" t="s">
        <v>423</v>
      </c>
      <c r="C189" s="17" t="s">
        <v>68</v>
      </c>
      <c r="D189" s="17" t="s">
        <v>420</v>
      </c>
      <c r="E189" s="45"/>
      <c r="F189" s="45"/>
      <c r="G189" s="45"/>
      <c r="H189" s="45"/>
      <c r="I189" s="45"/>
      <c r="J189" s="45"/>
      <c r="K189" s="50">
        <v>600000</v>
      </c>
    </row>
    <row r="190" spans="1:12" ht="26.25" customHeight="1" outlineLevel="1">
      <c r="A190" s="72"/>
      <c r="B190" s="5" t="s">
        <v>424</v>
      </c>
      <c r="C190" s="17" t="s">
        <v>68</v>
      </c>
      <c r="D190" s="17" t="s">
        <v>421</v>
      </c>
      <c r="E190" s="45"/>
      <c r="F190" s="45"/>
      <c r="G190" s="45"/>
      <c r="H190" s="45"/>
      <c r="I190" s="45"/>
      <c r="J190" s="45"/>
      <c r="K190" s="50">
        <v>1823800</v>
      </c>
    </row>
    <row r="191" spans="1:12" ht="26.25" customHeight="1" outlineLevel="1">
      <c r="A191" s="72"/>
      <c r="B191" s="5" t="s">
        <v>425</v>
      </c>
      <c r="C191" s="17" t="s">
        <v>68</v>
      </c>
      <c r="D191" s="17" t="s">
        <v>422</v>
      </c>
      <c r="E191" s="45"/>
      <c r="F191" s="45"/>
      <c r="G191" s="45"/>
      <c r="H191" s="45"/>
      <c r="I191" s="45"/>
      <c r="J191" s="45"/>
      <c r="K191" s="50">
        <v>44000</v>
      </c>
    </row>
    <row r="192" spans="1:12" ht="39.75" customHeight="1" outlineLevel="1">
      <c r="A192" s="74" t="s">
        <v>334</v>
      </c>
      <c r="B192" s="58" t="s">
        <v>256</v>
      </c>
      <c r="C192" s="19"/>
      <c r="D192" s="19" t="s">
        <v>257</v>
      </c>
      <c r="E192" s="46"/>
      <c r="F192" s="46"/>
      <c r="G192" s="46"/>
      <c r="H192" s="46"/>
      <c r="I192" s="46"/>
      <c r="J192" s="46"/>
      <c r="K192" s="49">
        <f>K193</f>
        <v>3261161</v>
      </c>
    </row>
    <row r="193" spans="1:11" ht="31.5" customHeight="1" outlineLevel="1">
      <c r="A193" s="70" t="s">
        <v>335</v>
      </c>
      <c r="B193" s="59" t="s">
        <v>86</v>
      </c>
      <c r="C193" s="15" t="s">
        <v>68</v>
      </c>
      <c r="D193" s="15" t="s">
        <v>262</v>
      </c>
      <c r="E193" s="51"/>
      <c r="F193" s="51"/>
      <c r="G193" s="51"/>
      <c r="H193" s="51"/>
      <c r="I193" s="51"/>
      <c r="J193" s="51"/>
      <c r="K193" s="48">
        <f>K194+K195+K196</f>
        <v>3261161</v>
      </c>
    </row>
    <row r="194" spans="1:11" ht="35.25" customHeight="1" outlineLevel="1">
      <c r="A194" s="72"/>
      <c r="B194" s="7" t="s">
        <v>258</v>
      </c>
      <c r="C194" s="17" t="s">
        <v>68</v>
      </c>
      <c r="D194" s="17" t="s">
        <v>259</v>
      </c>
      <c r="E194" s="45"/>
      <c r="F194" s="45"/>
      <c r="G194" s="45"/>
      <c r="H194" s="45"/>
      <c r="I194" s="45"/>
      <c r="J194" s="45"/>
      <c r="K194" s="50">
        <v>920231</v>
      </c>
    </row>
    <row r="195" spans="1:11" ht="43.5" customHeight="1" outlineLevel="1">
      <c r="A195" s="72"/>
      <c r="B195" s="7" t="s">
        <v>260</v>
      </c>
      <c r="C195" s="17" t="s">
        <v>68</v>
      </c>
      <c r="D195" s="17" t="s">
        <v>261</v>
      </c>
      <c r="E195" s="45"/>
      <c r="F195" s="45"/>
      <c r="G195" s="45"/>
      <c r="H195" s="45"/>
      <c r="I195" s="45"/>
      <c r="J195" s="45"/>
      <c r="K195" s="50">
        <v>2126161</v>
      </c>
    </row>
    <row r="196" spans="1:11" ht="43.5" customHeight="1" outlineLevel="1">
      <c r="A196" s="72"/>
      <c r="B196" s="82" t="s">
        <v>427</v>
      </c>
      <c r="C196" s="17" t="s">
        <v>68</v>
      </c>
      <c r="D196" s="17" t="s">
        <v>426</v>
      </c>
      <c r="E196" s="45"/>
      <c r="F196" s="45"/>
      <c r="G196" s="45"/>
      <c r="H196" s="45"/>
      <c r="I196" s="45"/>
      <c r="J196" s="45"/>
      <c r="K196" s="50">
        <v>214769</v>
      </c>
    </row>
    <row r="197" spans="1:11" ht="32.25" customHeight="1" outlineLevel="1">
      <c r="A197" s="74" t="s">
        <v>336</v>
      </c>
      <c r="B197" s="58" t="s">
        <v>263</v>
      </c>
      <c r="C197" s="19"/>
      <c r="D197" s="19" t="s">
        <v>264</v>
      </c>
      <c r="E197" s="46"/>
      <c r="F197" s="46"/>
      <c r="G197" s="46"/>
      <c r="H197" s="46"/>
      <c r="I197" s="46"/>
      <c r="J197" s="46"/>
      <c r="K197" s="49">
        <f>K198</f>
        <v>23988282.740000002</v>
      </c>
    </row>
    <row r="198" spans="1:11" ht="26.25" customHeight="1" outlineLevel="1">
      <c r="A198" s="70" t="s">
        <v>337</v>
      </c>
      <c r="B198" s="59" t="s">
        <v>268</v>
      </c>
      <c r="C198" s="15" t="s">
        <v>68</v>
      </c>
      <c r="D198" s="15" t="s">
        <v>267</v>
      </c>
      <c r="E198" s="51"/>
      <c r="F198" s="51"/>
      <c r="G198" s="51"/>
      <c r="H198" s="51"/>
      <c r="I198" s="51"/>
      <c r="J198" s="51"/>
      <c r="K198" s="48">
        <f>K199+K200+K201+K202</f>
        <v>23988282.740000002</v>
      </c>
    </row>
    <row r="199" spans="1:11" ht="26.25" customHeight="1" outlineLevel="1">
      <c r="A199" s="72"/>
      <c r="B199" s="7" t="s">
        <v>265</v>
      </c>
      <c r="C199" s="17" t="s">
        <v>68</v>
      </c>
      <c r="D199" s="17" t="s">
        <v>266</v>
      </c>
      <c r="E199" s="45"/>
      <c r="F199" s="45"/>
      <c r="G199" s="45"/>
      <c r="H199" s="45"/>
      <c r="I199" s="45"/>
      <c r="J199" s="45"/>
      <c r="K199" s="50">
        <v>4024870</v>
      </c>
    </row>
    <row r="200" spans="1:11" ht="26.25" customHeight="1" outlineLevel="1">
      <c r="A200" s="72"/>
      <c r="B200" s="5" t="s">
        <v>431</v>
      </c>
      <c r="C200" s="17" t="s">
        <v>68</v>
      </c>
      <c r="D200" s="17" t="s">
        <v>428</v>
      </c>
      <c r="E200" s="45"/>
      <c r="F200" s="45"/>
      <c r="G200" s="45"/>
      <c r="H200" s="45"/>
      <c r="I200" s="45"/>
      <c r="J200" s="45"/>
      <c r="K200" s="50">
        <v>13484457.16</v>
      </c>
    </row>
    <row r="201" spans="1:11" ht="26.25" customHeight="1" outlineLevel="1">
      <c r="A201" s="72"/>
      <c r="B201" s="77" t="s">
        <v>432</v>
      </c>
      <c r="C201" s="17" t="s">
        <v>68</v>
      </c>
      <c r="D201" s="17" t="s">
        <v>429</v>
      </c>
      <c r="E201" s="45"/>
      <c r="F201" s="45"/>
      <c r="G201" s="45"/>
      <c r="H201" s="45"/>
      <c r="I201" s="45"/>
      <c r="J201" s="45"/>
      <c r="K201" s="50">
        <v>417050</v>
      </c>
    </row>
    <row r="202" spans="1:11" ht="26.25" customHeight="1" outlineLevel="1">
      <c r="A202" s="70" t="s">
        <v>435</v>
      </c>
      <c r="B202" s="14" t="s">
        <v>434</v>
      </c>
      <c r="C202" s="15"/>
      <c r="D202" s="78" t="s">
        <v>436</v>
      </c>
      <c r="E202" s="51"/>
      <c r="F202" s="51"/>
      <c r="G202" s="51"/>
      <c r="H202" s="51"/>
      <c r="I202" s="51"/>
      <c r="J202" s="51"/>
      <c r="K202" s="48">
        <f>K203</f>
        <v>6061905.5800000001</v>
      </c>
    </row>
    <row r="203" spans="1:11" ht="39" customHeight="1" outlineLevel="1">
      <c r="A203" s="72"/>
      <c r="B203" s="6" t="s">
        <v>433</v>
      </c>
      <c r="C203" s="17" t="s">
        <v>68</v>
      </c>
      <c r="D203" s="17" t="s">
        <v>430</v>
      </c>
      <c r="E203" s="45"/>
      <c r="F203" s="45"/>
      <c r="G203" s="45"/>
      <c r="H203" s="45"/>
      <c r="I203" s="45"/>
      <c r="J203" s="45"/>
      <c r="K203" s="50">
        <v>6061905.5800000001</v>
      </c>
    </row>
    <row r="204" spans="1:11" ht="26.25" customHeight="1" outlineLevel="1">
      <c r="A204" s="74" t="s">
        <v>338</v>
      </c>
      <c r="B204" s="58" t="s">
        <v>269</v>
      </c>
      <c r="C204" s="19"/>
      <c r="D204" s="19" t="s">
        <v>271</v>
      </c>
      <c r="E204" s="46"/>
      <c r="F204" s="46"/>
      <c r="G204" s="46"/>
      <c r="H204" s="46"/>
      <c r="I204" s="46"/>
      <c r="J204" s="46"/>
      <c r="K204" s="49">
        <f>K205</f>
        <v>65000</v>
      </c>
    </row>
    <row r="205" spans="1:11" ht="26.25" customHeight="1" outlineLevel="1">
      <c r="A205" s="70" t="s">
        <v>339</v>
      </c>
      <c r="B205" s="59" t="s">
        <v>274</v>
      </c>
      <c r="C205" s="15" t="s">
        <v>68</v>
      </c>
      <c r="D205" s="15" t="s">
        <v>273</v>
      </c>
      <c r="E205" s="51"/>
      <c r="F205" s="51"/>
      <c r="G205" s="51"/>
      <c r="H205" s="51"/>
      <c r="I205" s="51"/>
      <c r="J205" s="51"/>
      <c r="K205" s="48">
        <f>K206</f>
        <v>65000</v>
      </c>
    </row>
    <row r="206" spans="1:11" ht="26.25" customHeight="1" outlineLevel="1">
      <c r="A206" s="72"/>
      <c r="B206" s="7" t="s">
        <v>270</v>
      </c>
      <c r="C206" s="17" t="s">
        <v>68</v>
      </c>
      <c r="D206" s="17" t="s">
        <v>272</v>
      </c>
      <c r="E206" s="45"/>
      <c r="F206" s="45"/>
      <c r="G206" s="45"/>
      <c r="H206" s="45"/>
      <c r="I206" s="45"/>
      <c r="J206" s="45"/>
      <c r="K206" s="50">
        <v>65000</v>
      </c>
    </row>
    <row r="207" spans="1:11" ht="35.25" customHeight="1" outlineLevel="1">
      <c r="A207" s="74" t="s">
        <v>340</v>
      </c>
      <c r="B207" s="58" t="s">
        <v>275</v>
      </c>
      <c r="C207" s="19"/>
      <c r="D207" s="19" t="s">
        <v>277</v>
      </c>
      <c r="E207" s="46"/>
      <c r="F207" s="46"/>
      <c r="G207" s="46"/>
      <c r="H207" s="46"/>
      <c r="I207" s="46"/>
      <c r="J207" s="46"/>
      <c r="K207" s="49">
        <f>K208</f>
        <v>23520</v>
      </c>
    </row>
    <row r="208" spans="1:11" ht="26.25" customHeight="1" outlineLevel="1">
      <c r="A208" s="70" t="s">
        <v>341</v>
      </c>
      <c r="B208" s="59" t="s">
        <v>280</v>
      </c>
      <c r="C208" s="15" t="s">
        <v>68</v>
      </c>
      <c r="D208" s="15" t="s">
        <v>278</v>
      </c>
      <c r="E208" s="51"/>
      <c r="F208" s="51"/>
      <c r="G208" s="51"/>
      <c r="H208" s="51"/>
      <c r="I208" s="51"/>
      <c r="J208" s="51"/>
      <c r="K208" s="48">
        <f>K209</f>
        <v>23520</v>
      </c>
    </row>
    <row r="209" spans="1:11" ht="26.25" customHeight="1" outlineLevel="1">
      <c r="A209" s="72"/>
      <c r="B209" s="7" t="s">
        <v>276</v>
      </c>
      <c r="C209" s="17" t="s">
        <v>68</v>
      </c>
      <c r="D209" s="17" t="s">
        <v>279</v>
      </c>
      <c r="E209" s="45"/>
      <c r="F209" s="45"/>
      <c r="G209" s="45"/>
      <c r="H209" s="45"/>
      <c r="I209" s="45"/>
      <c r="J209" s="45"/>
      <c r="K209" s="50">
        <v>23520</v>
      </c>
    </row>
    <row r="210" spans="1:11" ht="32.25" customHeight="1" outlineLevel="1">
      <c r="A210" s="74" t="s">
        <v>437</v>
      </c>
      <c r="B210" s="83" t="s">
        <v>439</v>
      </c>
      <c r="C210" s="19" t="s">
        <v>68</v>
      </c>
      <c r="D210" s="19" t="s">
        <v>442</v>
      </c>
      <c r="E210" s="46"/>
      <c r="F210" s="46"/>
      <c r="G210" s="46"/>
      <c r="H210" s="46"/>
      <c r="I210" s="46"/>
      <c r="J210" s="46"/>
      <c r="K210" s="49">
        <f>K211</f>
        <v>3835000</v>
      </c>
    </row>
    <row r="211" spans="1:11" ht="31.5" customHeight="1" outlineLevel="1">
      <c r="A211" s="72" t="s">
        <v>443</v>
      </c>
      <c r="B211" s="77" t="s">
        <v>440</v>
      </c>
      <c r="C211" s="17" t="s">
        <v>68</v>
      </c>
      <c r="D211" s="17" t="s">
        <v>444</v>
      </c>
      <c r="E211" s="45"/>
      <c r="F211" s="45"/>
      <c r="G211" s="45"/>
      <c r="H211" s="45"/>
      <c r="I211" s="45"/>
      <c r="J211" s="45"/>
      <c r="K211" s="50">
        <f>K213</f>
        <v>3835000</v>
      </c>
    </row>
    <row r="212" spans="1:11" ht="45" customHeight="1" outlineLevel="1">
      <c r="A212" s="70" t="s">
        <v>438</v>
      </c>
      <c r="B212" s="84" t="s">
        <v>445</v>
      </c>
      <c r="C212" s="15" t="s">
        <v>68</v>
      </c>
      <c r="D212" s="15" t="s">
        <v>446</v>
      </c>
      <c r="E212" s="51"/>
      <c r="F212" s="51"/>
      <c r="G212" s="51"/>
      <c r="H212" s="51"/>
      <c r="I212" s="51"/>
      <c r="J212" s="51"/>
      <c r="K212" s="48">
        <f>K213</f>
        <v>3835000</v>
      </c>
    </row>
    <row r="213" spans="1:11" ht="26.25" customHeight="1" outlineLevel="1">
      <c r="A213" s="72"/>
      <c r="B213" s="77" t="s">
        <v>441</v>
      </c>
      <c r="C213" s="17" t="s">
        <v>68</v>
      </c>
      <c r="D213" s="17" t="s">
        <v>447</v>
      </c>
      <c r="E213" s="45"/>
      <c r="F213" s="45"/>
      <c r="G213" s="45"/>
      <c r="H213" s="45"/>
      <c r="I213" s="45"/>
      <c r="J213" s="45"/>
      <c r="K213" s="50">
        <v>3835000</v>
      </c>
    </row>
    <row r="214" spans="1:11" s="16" customFormat="1" ht="15.75">
      <c r="A214" s="41"/>
      <c r="B214" s="26" t="s">
        <v>6</v>
      </c>
      <c r="C214" s="27"/>
      <c r="D214" s="27"/>
      <c r="E214" s="46">
        <v>346106.24</v>
      </c>
      <c r="F214" s="46">
        <v>0</v>
      </c>
      <c r="G214" s="46">
        <v>346106.24</v>
      </c>
      <c r="H214" s="46">
        <v>0</v>
      </c>
      <c r="I214" s="46">
        <v>346106.24</v>
      </c>
      <c r="J214" s="46">
        <v>0</v>
      </c>
      <c r="K214" s="67">
        <f>K15+K23+K26+K29+K32+K42+K54+K59+K117+K170+K179+K182+K192+K197+K204+K207+K210</f>
        <v>599484106.46999991</v>
      </c>
    </row>
    <row r="221" spans="1:11">
      <c r="D221" s="86"/>
    </row>
    <row r="222" spans="1:11">
      <c r="D222" s="86"/>
    </row>
    <row r="223" spans="1:11">
      <c r="D223" s="86"/>
    </row>
    <row r="224" spans="1:11">
      <c r="D224" s="86"/>
    </row>
    <row r="225" spans="4:4">
      <c r="D225" s="86"/>
    </row>
    <row r="226" spans="4:4">
      <c r="D226" s="86"/>
    </row>
    <row r="227" spans="4:4">
      <c r="D227" s="86"/>
    </row>
    <row r="228" spans="4:4">
      <c r="D228" s="86"/>
    </row>
    <row r="229" spans="4:4">
      <c r="D229" s="86"/>
    </row>
    <row r="230" spans="4:4">
      <c r="D230" s="86"/>
    </row>
    <row r="231" spans="4:4">
      <c r="D231" s="86"/>
    </row>
    <row r="232" spans="4:4">
      <c r="D232" s="86"/>
    </row>
    <row r="233" spans="4:4">
      <c r="D233" s="86"/>
    </row>
    <row r="234" spans="4:4">
      <c r="D234" s="86"/>
    </row>
    <row r="235" spans="4:4">
      <c r="D235" s="86"/>
    </row>
    <row r="236" spans="4:4">
      <c r="D236" s="86"/>
    </row>
    <row r="237" spans="4:4">
      <c r="D237" s="86"/>
    </row>
    <row r="238" spans="4:4">
      <c r="D238" s="86"/>
    </row>
    <row r="239" spans="4:4">
      <c r="D239" s="86"/>
    </row>
    <row r="240" spans="4:4">
      <c r="D240" s="86"/>
    </row>
    <row r="241" spans="4:4">
      <c r="D241" s="86"/>
    </row>
    <row r="242" spans="4:4">
      <c r="D242" s="86"/>
    </row>
    <row r="243" spans="4:4">
      <c r="D243" s="86"/>
    </row>
    <row r="244" spans="4:4">
      <c r="D244" s="86"/>
    </row>
    <row r="245" spans="4:4">
      <c r="D245" s="86"/>
    </row>
    <row r="246" spans="4:4">
      <c r="D246" s="86"/>
    </row>
    <row r="247" spans="4:4">
      <c r="D247" s="86"/>
    </row>
    <row r="248" spans="4:4">
      <c r="D248" s="86"/>
    </row>
    <row r="249" spans="4:4">
      <c r="D249" s="86"/>
    </row>
    <row r="250" spans="4:4">
      <c r="D250" s="86"/>
    </row>
    <row r="251" spans="4:4">
      <c r="D251" s="86"/>
    </row>
    <row r="252" spans="4:4">
      <c r="D252" s="86"/>
    </row>
    <row r="253" spans="4:4">
      <c r="D253" s="86"/>
    </row>
    <row r="254" spans="4:4">
      <c r="D254" s="86"/>
    </row>
    <row r="255" spans="4:4">
      <c r="D255" s="86"/>
    </row>
    <row r="256" spans="4:4">
      <c r="D256" s="86"/>
    </row>
    <row r="257" spans="4:4">
      <c r="D257" s="86"/>
    </row>
    <row r="258" spans="4:4">
      <c r="D258" s="86"/>
    </row>
    <row r="259" spans="4:4">
      <c r="D259" s="86"/>
    </row>
    <row r="260" spans="4:4">
      <c r="D260" s="86"/>
    </row>
    <row r="261" spans="4:4">
      <c r="D261" s="86"/>
    </row>
    <row r="262" spans="4:4">
      <c r="D262" s="86"/>
    </row>
    <row r="263" spans="4:4">
      <c r="D263" s="86"/>
    </row>
    <row r="264" spans="4:4">
      <c r="D264" s="86"/>
    </row>
    <row r="265" spans="4:4">
      <c r="D265" s="86"/>
    </row>
    <row r="266" spans="4:4">
      <c r="D266" s="86"/>
    </row>
    <row r="267" spans="4:4">
      <c r="D267" s="86"/>
    </row>
    <row r="268" spans="4:4">
      <c r="D268" s="86"/>
    </row>
    <row r="269" spans="4:4">
      <c r="D269" s="86"/>
    </row>
    <row r="270" spans="4:4">
      <c r="D270" s="86"/>
    </row>
    <row r="271" spans="4:4">
      <c r="D271" s="86"/>
    </row>
    <row r="272" spans="4:4">
      <c r="D272" s="86"/>
    </row>
    <row r="273" spans="4:4">
      <c r="D273" s="86"/>
    </row>
    <row r="274" spans="4:4">
      <c r="D274" s="86"/>
    </row>
    <row r="275" spans="4:4">
      <c r="D275" s="86"/>
    </row>
    <row r="276" spans="4:4">
      <c r="D276" s="86"/>
    </row>
    <row r="277" spans="4:4">
      <c r="D277" s="86"/>
    </row>
    <row r="278" spans="4:4">
      <c r="D278" s="86"/>
    </row>
    <row r="279" spans="4:4">
      <c r="D279" s="86"/>
    </row>
    <row r="280" spans="4:4">
      <c r="D280" s="86"/>
    </row>
    <row r="281" spans="4:4">
      <c r="D281" s="86"/>
    </row>
    <row r="282" spans="4:4">
      <c r="D282" s="85"/>
    </row>
    <row r="283" spans="4:4">
      <c r="D283" s="85"/>
    </row>
    <row r="284" spans="4:4">
      <c r="D284" s="85"/>
    </row>
    <row r="285" spans="4:4">
      <c r="D285" s="85"/>
    </row>
    <row r="286" spans="4:4">
      <c r="D286" s="85"/>
    </row>
    <row r="287" spans="4:4">
      <c r="D287" s="85"/>
    </row>
  </sheetData>
  <autoFilter ref="A12:K243"/>
  <mergeCells count="7">
    <mergeCell ref="D1:K1"/>
    <mergeCell ref="A11:K11"/>
    <mergeCell ref="A12:K12"/>
    <mergeCell ref="D8:K8"/>
    <mergeCell ref="D10:K10"/>
    <mergeCell ref="C4:K4"/>
    <mergeCell ref="B9:K9"/>
  </mergeCells>
  <pageMargins left="0.70866141732283472" right="0.70866141732283472" top="0.74803149606299213" bottom="0.74803149606299213" header="0.31496062992125984" footer="0.31496062992125984"/>
  <pageSetup paperSize="9" scale="74" fitToHeight="1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Пр11 МП 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user</cp:lastModifiedBy>
  <cp:lastPrinted>2020-10-16T04:35:22Z</cp:lastPrinted>
  <dcterms:created xsi:type="dcterms:W3CDTF">2019-06-18T02:48:46Z</dcterms:created>
  <dcterms:modified xsi:type="dcterms:W3CDTF">2020-11-05T02:28:34Z</dcterms:modified>
</cp:coreProperties>
</file>